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idori07\Desktop\R5 HP資料作成(説明会資料)\"/>
    </mc:Choice>
  </mc:AlternateContent>
  <xr:revisionPtr revIDLastSave="0" documentId="13_ncr:1_{48C3269F-D839-4A47-A8A7-BE7226396A50}" xr6:coauthVersionLast="47" xr6:coauthVersionMax="47" xr10:uidLastSave="{00000000-0000-0000-0000-000000000000}"/>
  <bookViews>
    <workbookView xWindow="-120" yWindow="-120" windowWidth="20730" windowHeight="11160" xr2:uid="{00000000-000D-0000-FFFF-FFFF00000000}"/>
  </bookViews>
  <sheets>
    <sheet name="別紙3 様式第11号-1" sheetId="12" r:id="rId1"/>
    <sheet name="別紙3 様式第11号-2" sheetId="13" r:id="rId2"/>
  </sheets>
  <definedNames>
    <definedName name="_xlnm.Print_Area" localSheetId="0">'別紙3 様式第11号-1'!$B$1:$J$41</definedName>
    <definedName name="_xlnm.Print_Area" localSheetId="1">'別紙3 様式第11号-2'!$B$1:$P$53</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2" l="1"/>
  <c r="I35" i="12"/>
  <c r="I34" i="12"/>
  <c r="I33" i="12"/>
  <c r="I32" i="12"/>
  <c r="I29" i="12"/>
  <c r="E32" i="12"/>
  <c r="G32" i="12"/>
  <c r="H32" i="12"/>
  <c r="J32" i="12"/>
  <c r="G31" i="12"/>
  <c r="I31" i="12"/>
  <c r="H31" i="12"/>
  <c r="J31" i="12"/>
  <c r="E33" i="12"/>
  <c r="G33" i="12"/>
  <c r="H33" i="12"/>
  <c r="J33" i="12"/>
  <c r="E34" i="12"/>
  <c r="G34" i="12"/>
  <c r="H34" i="12"/>
  <c r="J34" i="12"/>
  <c r="H35" i="12"/>
  <c r="G35" i="12"/>
  <c r="J35" i="12"/>
  <c r="H36" i="12"/>
  <c r="G36" i="12"/>
  <c r="J36" i="12"/>
  <c r="J37" i="12"/>
  <c r="H37" i="12"/>
  <c r="H41" i="12"/>
  <c r="G37" i="12"/>
  <c r="G38" i="12"/>
  <c r="G39" i="12"/>
  <c r="G40" i="12"/>
  <c r="G41" i="12"/>
  <c r="J10" i="13"/>
  <c r="J38" i="12"/>
  <c r="J39" i="12"/>
  <c r="J40" i="12"/>
  <c r="G10" i="13"/>
  <c r="D10" i="13"/>
  <c r="M10" i="13"/>
  <c r="J41" i="12"/>
  <c r="I37" i="12"/>
  <c r="I41" i="12"/>
  <c r="AB34" i="12"/>
  <c r="AB33" i="12"/>
  <c r="AB32" i="12"/>
  <c r="C18" i="12"/>
</calcChain>
</file>

<file path=xl/sharedStrings.xml><?xml version="1.0" encoding="utf-8"?>
<sst xmlns="http://schemas.openxmlformats.org/spreadsheetml/2006/main" count="194" uniqueCount="168">
  <si>
    <t>記</t>
  </si>
  <si>
    <t>２．協定の対象となる森林の位置</t>
  </si>
  <si>
    <t>４．森林・山村多面的機能発揮対策交付金</t>
  </si>
  <si>
    <t>取組メニュー</t>
  </si>
  <si>
    <t>森林面積等</t>
  </si>
  <si>
    <t>国交付金額</t>
    <rPh sb="0" eb="1">
      <t>クニ</t>
    </rPh>
    <phoneticPr fontId="4"/>
  </si>
  <si>
    <t>計</t>
  </si>
  <si>
    <t>地域環境保全タイプ
（里山林保全）</t>
    <phoneticPr fontId="4"/>
  </si>
  <si>
    <t>森林機能強化タイプ</t>
  </si>
  <si>
    <t>小　計</t>
  </si>
  <si>
    <t>1/2以内</t>
  </si>
  <si>
    <t>-</t>
    <phoneticPr fontId="4"/>
  </si>
  <si>
    <t>1/3以内</t>
  </si>
  <si>
    <t>間伐等（除伐、枝打ちを含む。）の実施面積</t>
  </si>
  <si>
    <t>６．月別スケジュール</t>
  </si>
  <si>
    <t>取組内容</t>
  </si>
  <si>
    <t>１．活動推進費</t>
  </si>
  <si>
    <t>２．実践活動</t>
  </si>
  <si>
    <t>講習の名称</t>
  </si>
  <si>
    <t>講習の内容</t>
  </si>
  <si>
    <t>実施月</t>
  </si>
  <si>
    <t>月</t>
  </si>
  <si>
    <t>＜施行注意＞</t>
  </si>
  <si>
    <t>-</t>
  </si>
  <si>
    <t>＋</t>
    <phoneticPr fontId="4"/>
  </si>
  <si>
    <t>（注1）面積は0.1ha、延長はm単位で記入。</t>
    <rPh sb="13" eb="15">
      <t>エンチョウ</t>
    </rPh>
    <phoneticPr fontId="4"/>
  </si>
  <si>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4"/>
  </si>
  <si>
    <t>７．安全講習等の名称及び内容</t>
    <phoneticPr fontId="4"/>
  </si>
  <si>
    <t>＝</t>
    <phoneticPr fontId="4"/>
  </si>
  <si>
    <t>関係人口創出・維持タイプ</t>
    <rPh sb="0" eb="2">
      <t>カンケイ</t>
    </rPh>
    <rPh sb="2" eb="4">
      <t>ジンコウ</t>
    </rPh>
    <rPh sb="4" eb="6">
      <t>ソウシュツ</t>
    </rPh>
    <rPh sb="7" eb="9">
      <t>イジ</t>
    </rPh>
    <phoneticPr fontId="4"/>
  </si>
  <si>
    <t>　</t>
    <phoneticPr fontId="4"/>
  </si>
  <si>
    <t>賃借料の
1/3以内</t>
    <rPh sb="0" eb="3">
      <t>チンシャクリョウ</t>
    </rPh>
    <phoneticPr fontId="4"/>
  </si>
  <si>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4"/>
  </si>
  <si>
    <t xml:space="preserve"> </t>
    <phoneticPr fontId="4"/>
  </si>
  <si>
    <t>Ａ-１ 地域環境保全タイプ（里山林保全）</t>
    <phoneticPr fontId="4"/>
  </si>
  <si>
    <t>Ａ-２ 地域環境保全タイプ（侵入竹除去、竹林整備）</t>
    <rPh sb="14" eb="17">
      <t>シンニュウチク</t>
    </rPh>
    <rPh sb="17" eb="19">
      <t>ジョキョ</t>
    </rPh>
    <rPh sb="20" eb="22">
      <t>チクリン</t>
    </rPh>
    <rPh sb="22" eb="24">
      <t>セイビ</t>
    </rPh>
    <phoneticPr fontId="4"/>
  </si>
  <si>
    <t>Ｂ 森林資源利用タイプ</t>
    <phoneticPr fontId="4"/>
  </si>
  <si>
    <t>Ｃ 森林機能強化タイプ</t>
    <phoneticPr fontId="4"/>
  </si>
  <si>
    <r>
      <t>10</t>
    </r>
    <r>
      <rPr>
        <sz val="10"/>
        <color theme="1"/>
        <rFont val="ＭＳ 明朝"/>
        <family val="1"/>
        <charset val="128"/>
      </rPr>
      <t>月</t>
    </r>
  </si>
  <si>
    <r>
      <t>11</t>
    </r>
    <r>
      <rPr>
        <sz val="10"/>
        <color theme="1"/>
        <rFont val="ＭＳ 明朝"/>
        <family val="1"/>
        <charset val="128"/>
      </rPr>
      <t>月</t>
    </r>
  </si>
  <si>
    <t>番　　　　号</t>
    <rPh sb="0" eb="1">
      <t>バン</t>
    </rPh>
    <rPh sb="5" eb="6">
      <t>ゴウ</t>
    </rPh>
    <phoneticPr fontId="4"/>
  </si>
  <si>
    <r>
      <t>当該年度に長期にわたり手入れをしていなかったと考えられる</t>
    </r>
    <r>
      <rPr>
        <sz val="9"/>
        <rFont val="ＭＳ Ｐ明朝"/>
        <family val="1"/>
        <charset val="128"/>
      </rPr>
      <t>里山林</t>
    </r>
    <r>
      <rPr>
        <sz val="9"/>
        <color theme="1"/>
        <rFont val="ＭＳ Ｐ明朝"/>
        <family val="1"/>
        <charset val="128"/>
      </rPr>
      <t>を整備する面積</t>
    </r>
    <phoneticPr fontId="4"/>
  </si>
  <si>
    <t>公益社団法人</t>
    <rPh sb="0" eb="2">
      <t>コウエキ</t>
    </rPh>
    <rPh sb="2" eb="6">
      <t>シャダンホウジン</t>
    </rPh>
    <phoneticPr fontId="4"/>
  </si>
  <si>
    <t>とちぎ環境・みどり推進機構</t>
    <rPh sb="3" eb="5">
      <t>カンキョウ</t>
    </rPh>
    <rPh sb="9" eb="11">
      <t>スイシン</t>
    </rPh>
    <rPh sb="11" eb="13">
      <t>キコウ</t>
    </rPh>
    <phoneticPr fontId="4"/>
  </si>
  <si>
    <t>(活動組織名)</t>
    <rPh sb="1" eb="3">
      <t>カツドウ</t>
    </rPh>
    <rPh sb="3" eb="5">
      <t>ソシキ</t>
    </rPh>
    <rPh sb="5" eb="6">
      <t>ナ</t>
    </rPh>
    <phoneticPr fontId="4"/>
  </si>
  <si>
    <t>(代表者氏名)</t>
    <rPh sb="1" eb="4">
      <t>ダイヒョウシャ</t>
    </rPh>
    <rPh sb="4" eb="6">
      <t>シメイ</t>
    </rPh>
    <phoneticPr fontId="4"/>
  </si>
  <si>
    <t>　森林・山村多面的機能発揮対策実施要領（平成 25 年 ５ 月 16 日 25 林整森第 74 号林野庁長官通知）別紙３の第５の４（１）に基づき、下記のとおり森林・山村多面的機能発揮対策交付金の採択を申請する。</t>
    <phoneticPr fontId="4"/>
  </si>
  <si>
    <t>３．担当者名・電話番号（連絡がとれる担当者及び電話番号を記載）</t>
    <phoneticPr fontId="4"/>
  </si>
  <si>
    <t>電話番号</t>
    <rPh sb="0" eb="4">
      <t>デンワバンゴウ</t>
    </rPh>
    <phoneticPr fontId="4"/>
  </si>
  <si>
    <t>資機材・施設の整備（林内作業車、薪割り機、薪ストーブ又は炭焼き小屋等）</t>
    <rPh sb="10" eb="11">
      <t>ハヤシ</t>
    </rPh>
    <rPh sb="11" eb="12">
      <t>ナイ</t>
    </rPh>
    <rPh sb="12" eb="14">
      <t>サギョウ</t>
    </rPh>
    <rPh sb="14" eb="15">
      <t>シャ</t>
    </rPh>
    <rPh sb="16" eb="17">
      <t>マキ</t>
    </rPh>
    <rPh sb="17" eb="18">
      <t>ワ</t>
    </rPh>
    <rPh sb="19" eb="20">
      <t>キ</t>
    </rPh>
    <rPh sb="21" eb="22">
      <t>マキ</t>
    </rPh>
    <rPh sb="26" eb="27">
      <t>マタ</t>
    </rPh>
    <rPh sb="28" eb="30">
      <t>スミヤ</t>
    </rPh>
    <rPh sb="31" eb="33">
      <t>ゴヤ</t>
    </rPh>
    <phoneticPr fontId="4"/>
  </si>
  <si>
    <t>（注３）都道府県の支援額、市町村の支援額及び計については、申請時に都道府県や市町村から予定額を聞いている場合等に記載すること。</t>
    <rPh sb="4" eb="8">
      <t>トドウフケン</t>
    </rPh>
    <rPh sb="9" eb="12">
      <t>シエンガク</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4">
      <t>バアイ</t>
    </rPh>
    <rPh sb="54" eb="55">
      <t>トウ</t>
    </rPh>
    <rPh sb="56" eb="58">
      <t>キサイ</t>
    </rPh>
    <phoneticPr fontId="4"/>
  </si>
  <si>
    <t>１．活動組織名</t>
    <phoneticPr fontId="4"/>
  </si>
  <si>
    <t>メールアドレス</t>
    <phoneticPr fontId="4"/>
  </si>
  <si>
    <t>ＦＡＸ番号</t>
    <rPh sb="3" eb="5">
      <t>バンゴウ</t>
    </rPh>
    <phoneticPr fontId="4"/>
  </si>
  <si>
    <t>年目</t>
    <rPh sb="0" eb="2">
      <t>ネンメ</t>
    </rPh>
    <phoneticPr fontId="4"/>
  </si>
  <si>
    <t>：</t>
    <phoneticPr fontId="4"/>
  </si>
  <si>
    <t>５．事業費</t>
    <phoneticPr fontId="4"/>
  </si>
  <si>
    <t>《上段》　上の「矢印」を利用して、作業期間をスケジュール表に入力してください。</t>
    <rPh sb="1" eb="3">
      <t>ジョウダン</t>
    </rPh>
    <rPh sb="5" eb="6">
      <t>ウエ</t>
    </rPh>
    <rPh sb="8" eb="10">
      <t>ヤジルシ</t>
    </rPh>
    <rPh sb="12" eb="14">
      <t>リヨウ</t>
    </rPh>
    <rPh sb="17" eb="21">
      <t>サギョウキカン</t>
    </rPh>
    <rPh sb="28" eb="29">
      <t>ヒョウ</t>
    </rPh>
    <rPh sb="30" eb="32">
      <t>ニュウリョク</t>
    </rPh>
    <phoneticPr fontId="4"/>
  </si>
  <si>
    <t>Ｄ 関係人口創出・維持タイプ（１回以上）</t>
    <rPh sb="2" eb="4">
      <t>カンケイ</t>
    </rPh>
    <rPh sb="4" eb="6">
      <t>ジンコウ</t>
    </rPh>
    <rPh sb="6" eb="8">
      <t>ソウシュツ</t>
    </rPh>
    <rPh sb="9" eb="11">
      <t>イジ</t>
    </rPh>
    <rPh sb="16" eb="17">
      <t>カイ</t>
    </rPh>
    <rPh sb="17" eb="19">
      <t>イジョウ</t>
    </rPh>
    <phoneticPr fontId="4"/>
  </si>
  <si>
    <t>平成２６年</t>
    <rPh sb="0" eb="2">
      <t>ヘイセイ</t>
    </rPh>
    <rPh sb="4" eb="5">
      <t>ネン</t>
    </rPh>
    <phoneticPr fontId="4"/>
  </si>
  <si>
    <t>平成２５年</t>
    <rPh sb="0" eb="2">
      <t>ヘイセイ</t>
    </rPh>
    <rPh sb="4" eb="5">
      <t>ネン</t>
    </rPh>
    <phoneticPr fontId="4"/>
  </si>
  <si>
    <t>平成２７年</t>
    <rPh sb="0" eb="2">
      <t>ヘイセイ</t>
    </rPh>
    <rPh sb="4" eb="5">
      <t>ネン</t>
    </rPh>
    <phoneticPr fontId="4"/>
  </si>
  <si>
    <t>平成２８年</t>
    <rPh sb="0" eb="2">
      <t>ヘイセイ</t>
    </rPh>
    <rPh sb="4" eb="5">
      <t>ネン</t>
    </rPh>
    <phoneticPr fontId="4"/>
  </si>
  <si>
    <t>平成２９年</t>
    <rPh sb="0" eb="2">
      <t>ヘイセイ</t>
    </rPh>
    <rPh sb="4" eb="5">
      <t>ネン</t>
    </rPh>
    <phoneticPr fontId="4"/>
  </si>
  <si>
    <t>平成３０年</t>
    <rPh sb="0" eb="2">
      <t>ヘイセイ</t>
    </rPh>
    <rPh sb="4" eb="5">
      <t>ネン</t>
    </rPh>
    <phoneticPr fontId="4"/>
  </si>
  <si>
    <t>令和元年</t>
    <rPh sb="0" eb="2">
      <t>レイワ</t>
    </rPh>
    <rPh sb="2" eb="3">
      <t>ゲン</t>
    </rPh>
    <rPh sb="3" eb="4">
      <t>ネン</t>
    </rPh>
    <phoneticPr fontId="4"/>
  </si>
  <si>
    <t>令和２年</t>
    <rPh sb="0" eb="2">
      <t>レイワ</t>
    </rPh>
    <rPh sb="3" eb="4">
      <t>ネン</t>
    </rPh>
    <phoneticPr fontId="4"/>
  </si>
  <si>
    <t>令和３年</t>
    <rPh sb="0" eb="2">
      <t>レイワ</t>
    </rPh>
    <rPh sb="3" eb="4">
      <t>ネン</t>
    </rPh>
    <phoneticPr fontId="4"/>
  </si>
  <si>
    <t>対象森林の「林小班」で記載してください。林小班がない場合は「地番」を記載してください。なお、対象森林は「森林・山村多面的機能発揮対策実施要領」第２の１の森林を対象としますが、当該森林が規制のない森林であることを確認してください。　　　　　　　　　　　　</t>
    <rPh sb="6" eb="7">
      <t>リン</t>
    </rPh>
    <rPh sb="7" eb="8">
      <t>ショウ</t>
    </rPh>
    <rPh sb="8" eb="9">
      <t>ハン</t>
    </rPh>
    <rPh sb="11" eb="13">
      <t>キサイ</t>
    </rPh>
    <rPh sb="26" eb="28">
      <t>バアイ</t>
    </rPh>
    <rPh sb="30" eb="32">
      <t>チバン</t>
    </rPh>
    <rPh sb="34" eb="36">
      <t>キサイ</t>
    </rPh>
    <rPh sb="46" eb="48">
      <t>タイショウ</t>
    </rPh>
    <rPh sb="48" eb="50">
      <t>シンリン</t>
    </rPh>
    <rPh sb="52" eb="54">
      <t>シンリン</t>
    </rPh>
    <rPh sb="55" eb="57">
      <t>サンソン</t>
    </rPh>
    <rPh sb="57" eb="60">
      <t>タメンテキ</t>
    </rPh>
    <rPh sb="60" eb="64">
      <t>キノウハッキ</t>
    </rPh>
    <rPh sb="64" eb="66">
      <t>タイサク</t>
    </rPh>
    <rPh sb="66" eb="68">
      <t>ジッシ</t>
    </rPh>
    <rPh sb="68" eb="70">
      <t>ヨウリョウ</t>
    </rPh>
    <rPh sb="76" eb="78">
      <t>シンリン</t>
    </rPh>
    <rPh sb="79" eb="81">
      <t>タイショウ</t>
    </rPh>
    <rPh sb="87" eb="91">
      <t>トウガイシンリン</t>
    </rPh>
    <rPh sb="92" eb="94">
      <t>キセイ</t>
    </rPh>
    <rPh sb="97" eb="99">
      <t>シンリン</t>
    </rPh>
    <rPh sb="105" eb="107">
      <t>カクニン</t>
    </rPh>
    <phoneticPr fontId="4"/>
  </si>
  <si>
    <t>森林資源利用タイプ</t>
    <phoneticPr fontId="4"/>
  </si>
  <si>
    <t>資機材・施設の整備等</t>
    <phoneticPr fontId="4"/>
  </si>
  <si>
    <t>間伐・造材・搬出</t>
    <rPh sb="0" eb="2">
      <t>カンバツ</t>
    </rPh>
    <rPh sb="3" eb="5">
      <t>ゾウザイ</t>
    </rPh>
    <rPh sb="6" eb="8">
      <t>ハンシュツ</t>
    </rPh>
    <phoneticPr fontId="4"/>
  </si>
  <si>
    <t>地域環境保全タイプ
（侵入竹除去、竹林整備）</t>
    <phoneticPr fontId="4"/>
  </si>
  <si>
    <t>都道府県の
支援額</t>
    <rPh sb="0" eb="4">
      <t>トドウフケン</t>
    </rPh>
    <rPh sb="6" eb="8">
      <t>シエン</t>
    </rPh>
    <phoneticPr fontId="4"/>
  </si>
  <si>
    <t>市町村の
支援額</t>
    <rPh sb="5" eb="8">
      <t>シエンガク</t>
    </rPh>
    <phoneticPr fontId="4"/>
  </si>
  <si>
    <t>国</t>
    <rPh sb="0" eb="1">
      <t>クニ</t>
    </rPh>
    <phoneticPr fontId="4"/>
  </si>
  <si>
    <t>県市町</t>
  </si>
  <si>
    <t>県市町</t>
    <rPh sb="0" eb="3">
      <t>ケンシマチ</t>
    </rPh>
    <phoneticPr fontId="4"/>
  </si>
  <si>
    <t>活動推進</t>
    <rPh sb="0" eb="2">
      <t>カツドウ</t>
    </rPh>
    <rPh sb="2" eb="4">
      <t>スイシン</t>
    </rPh>
    <phoneticPr fontId="4"/>
  </si>
  <si>
    <t>森林保全・資源利用</t>
    <rPh sb="0" eb="2">
      <t>シンリン</t>
    </rPh>
    <rPh sb="2" eb="4">
      <t>ホゼン</t>
    </rPh>
    <rPh sb="5" eb="9">
      <t>シゲンリヨウ</t>
    </rPh>
    <phoneticPr fontId="4"/>
  </si>
  <si>
    <t>竹</t>
    <rPh sb="0" eb="1">
      <t>タケ</t>
    </rPh>
    <phoneticPr fontId="4"/>
  </si>
  <si>
    <t>機能強化</t>
    <rPh sb="0" eb="2">
      <t>キノウ</t>
    </rPh>
    <rPh sb="2" eb="4">
      <t>キョウカ</t>
    </rPh>
    <phoneticPr fontId="4"/>
  </si>
  <si>
    <t>関係人口</t>
    <rPh sb="0" eb="2">
      <t>カンケイ</t>
    </rPh>
    <rPh sb="2" eb="4">
      <t>ジンコウ</t>
    </rPh>
    <phoneticPr fontId="4"/>
  </si>
  <si>
    <t>県市町</t>
    <rPh sb="0" eb="1">
      <t>ケン</t>
    </rPh>
    <rPh sb="1" eb="3">
      <t>シマチ</t>
    </rPh>
    <phoneticPr fontId="4"/>
  </si>
  <si>
    <t>担当者名</t>
    <phoneticPr fontId="4"/>
  </si>
  <si>
    <t>活動推進費（初年度のみ）</t>
    <rPh sb="6" eb="9">
      <t>ショネンド</t>
    </rPh>
    <phoneticPr fontId="4"/>
  </si>
  <si>
    <t>当該事業を始めた「年度」を入力。</t>
    <rPh sb="0" eb="4">
      <t>トウガイジギョウ</t>
    </rPh>
    <rPh sb="5" eb="6">
      <t>ハジ</t>
    </rPh>
    <rPh sb="9" eb="11">
      <t>ネンド</t>
    </rPh>
    <rPh sb="13" eb="15">
      <t>ニュウリョク</t>
    </rPh>
    <phoneticPr fontId="4"/>
  </si>
  <si>
    <t>３．資機材・施設の整備等</t>
    <rPh sb="11" eb="12">
      <t>ナド</t>
    </rPh>
    <phoneticPr fontId="4"/>
  </si>
  <si>
    <t>資機材・施設の整備等（関係人口創出・維持タイプで使用する移動式の簡易なトイレの賃借料）</t>
    <rPh sb="11" eb="13">
      <t>カンケイ</t>
    </rPh>
    <rPh sb="13" eb="15">
      <t>ジンコウ</t>
    </rPh>
    <rPh sb="15" eb="17">
      <t>ソウシュツ</t>
    </rPh>
    <rPh sb="18" eb="20">
      <t>イジ</t>
    </rPh>
    <rPh sb="24" eb="26">
      <t>シヨウ</t>
    </rPh>
    <rPh sb="28" eb="30">
      <t>イドウ</t>
    </rPh>
    <rPh sb="30" eb="31">
      <t>シキ</t>
    </rPh>
    <rPh sb="32" eb="34">
      <t>カンイ</t>
    </rPh>
    <rPh sb="39" eb="41">
      <t>チンシャク</t>
    </rPh>
    <rPh sb="41" eb="42">
      <t>リョウ</t>
    </rPh>
    <phoneticPr fontId="4"/>
  </si>
  <si>
    <r>
      <t>4月</t>
    </r>
    <r>
      <rPr>
        <sz val="10"/>
        <color theme="1"/>
        <rFont val="ＭＳ 明朝"/>
        <family val="1"/>
        <charset val="128"/>
      </rPr>
      <t/>
    </r>
  </si>
  <si>
    <r>
      <t>5月</t>
    </r>
    <r>
      <rPr>
        <sz val="10"/>
        <color theme="1"/>
        <rFont val="ＭＳ 明朝"/>
        <family val="1"/>
        <charset val="128"/>
      </rPr>
      <t/>
    </r>
  </si>
  <si>
    <r>
      <t>6月</t>
    </r>
    <r>
      <rPr>
        <sz val="10"/>
        <color theme="1"/>
        <rFont val="ＭＳ 明朝"/>
        <family val="1"/>
        <charset val="128"/>
      </rPr>
      <t/>
    </r>
  </si>
  <si>
    <r>
      <t>7月</t>
    </r>
    <r>
      <rPr>
        <sz val="10"/>
        <color theme="1"/>
        <rFont val="ＭＳ 明朝"/>
        <family val="1"/>
        <charset val="128"/>
      </rPr>
      <t/>
    </r>
  </si>
  <si>
    <r>
      <t>8月</t>
    </r>
    <r>
      <rPr>
        <sz val="10"/>
        <color theme="1"/>
        <rFont val="ＭＳ 明朝"/>
        <family val="1"/>
        <charset val="128"/>
      </rPr>
      <t/>
    </r>
  </si>
  <si>
    <r>
      <t>9月</t>
    </r>
    <r>
      <rPr>
        <sz val="10"/>
        <color theme="1"/>
        <rFont val="ＭＳ 明朝"/>
        <family val="1"/>
        <charset val="128"/>
      </rPr>
      <t/>
    </r>
  </si>
  <si>
    <r>
      <t>12月</t>
    </r>
    <r>
      <rPr>
        <sz val="10"/>
        <color theme="1"/>
        <rFont val="ＭＳ 明朝"/>
        <family val="1"/>
        <charset val="128"/>
      </rPr>
      <t/>
    </r>
  </si>
  <si>
    <r>
      <t>1月</t>
    </r>
    <r>
      <rPr>
        <sz val="10"/>
        <color theme="1"/>
        <rFont val="ＭＳ 明朝"/>
        <family val="1"/>
        <charset val="128"/>
      </rPr>
      <t/>
    </r>
  </si>
  <si>
    <r>
      <t>2月</t>
    </r>
    <r>
      <rPr>
        <sz val="10"/>
        <color theme="1"/>
        <rFont val="ＭＳ 明朝"/>
        <family val="1"/>
        <charset val="128"/>
      </rPr>
      <t/>
    </r>
  </si>
  <si>
    <r>
      <t>3月</t>
    </r>
    <r>
      <rPr>
        <sz val="10"/>
        <color theme="1"/>
        <rFont val="ＭＳ 明朝"/>
        <family val="1"/>
        <charset val="128"/>
      </rPr>
      <t/>
    </r>
  </si>
  <si>
    <t>（活動推進費＋各タイプ計＋資機材・施設の整備（購入額、賃借料）)</t>
    <rPh sb="13" eb="16">
      <t>シキザイ</t>
    </rPh>
    <phoneticPr fontId="4"/>
  </si>
  <si>
    <t>令和４年</t>
    <rPh sb="0" eb="2">
      <t>レイワ</t>
    </rPh>
    <rPh sb="3" eb="4">
      <t>ネン</t>
    </rPh>
    <phoneticPr fontId="4"/>
  </si>
  <si>
    <r>
      <t>（注）安全講習等は、</t>
    </r>
    <r>
      <rPr>
        <u/>
        <sz val="10"/>
        <rFont val="ＭＳ 明朝"/>
        <family val="1"/>
        <charset val="128"/>
      </rPr>
      <t>各活動組織の対象森林内</t>
    </r>
    <r>
      <rPr>
        <sz val="10"/>
        <rFont val="ＭＳ 明朝"/>
        <family val="1"/>
        <charset val="128"/>
      </rPr>
      <t>で実施すること。</t>
    </r>
    <rPh sb="3" eb="5">
      <t>アンゼン</t>
    </rPh>
    <rPh sb="5" eb="7">
      <t>コウシュウ</t>
    </rPh>
    <rPh sb="7" eb="8">
      <t>トウ</t>
    </rPh>
    <rPh sb="10" eb="13">
      <t>カクカツドウ</t>
    </rPh>
    <rPh sb="13" eb="15">
      <t>ソシキ</t>
    </rPh>
    <rPh sb="16" eb="18">
      <t>タイショウ</t>
    </rPh>
    <rPh sb="18" eb="20">
      <t>シンリン</t>
    </rPh>
    <rPh sb="20" eb="21">
      <t>ナイ</t>
    </rPh>
    <rPh sb="22" eb="24">
      <t>ジッシ</t>
    </rPh>
    <phoneticPr fontId="4"/>
  </si>
  <si>
    <t>交付単価等（国）</t>
    <rPh sb="6" eb="7">
      <t>クニ</t>
    </rPh>
    <phoneticPr fontId="4"/>
  </si>
  <si>
    <t>令和５年</t>
    <rPh sb="0" eb="2">
      <t>レイワ</t>
    </rPh>
    <rPh sb="3" eb="4">
      <t>ネン</t>
    </rPh>
    <phoneticPr fontId="4"/>
  </si>
  <si>
    <t>（別紙３　様式第11号）</t>
    <rPh sb="1" eb="3">
      <t>ベッシ</t>
    </rPh>
    <rPh sb="5" eb="7">
      <t>ヨウシキ</t>
    </rPh>
    <phoneticPr fontId="4"/>
  </si>
  <si>
    <t>（注４）地域環境保全タイプ及び森林資源利用タイプの交付単価については、活動計画の実施年数によって異なるので留意すること。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5" eb="37">
      <t>カツドウ</t>
    </rPh>
    <rPh sb="37" eb="39">
      <t>ケイカク</t>
    </rPh>
    <rPh sb="40" eb="44">
      <t>ジッシネンスウ</t>
    </rPh>
    <rPh sb="48" eb="49">
      <t>コト</t>
    </rPh>
    <rPh sb="53" eb="55">
      <t>リュウイ</t>
    </rPh>
    <phoneticPr fontId="4"/>
  </si>
  <si>
    <t>（注５）資機材・施設の整備については、「購入金額」又は「賃借料」の３者見積書を添付すること。</t>
    <rPh sb="4" eb="7">
      <t>シキザイ</t>
    </rPh>
    <rPh sb="8" eb="10">
      <t>シセツ</t>
    </rPh>
    <rPh sb="11" eb="13">
      <t>セイビ</t>
    </rPh>
    <rPh sb="20" eb="24">
      <t>コウニュウキンガク</t>
    </rPh>
    <rPh sb="25" eb="26">
      <t>マタ</t>
    </rPh>
    <rPh sb="28" eb="31">
      <t>チンシャクリョウ</t>
    </rPh>
    <rPh sb="34" eb="35">
      <t>シャ</t>
    </rPh>
    <rPh sb="35" eb="38">
      <t>ミツモリショ</t>
    </rPh>
    <rPh sb="39" eb="41">
      <t>テンプ</t>
    </rPh>
    <phoneticPr fontId="4"/>
  </si>
  <si>
    <r>
      <t>【地域外関係者の相手先名】　</t>
    </r>
    <r>
      <rPr>
        <sz val="11"/>
        <color rgb="FF0000CC"/>
        <rFont val="ＭＳ Ｐ明朝"/>
        <family val="1"/>
        <charset val="128"/>
      </rPr>
      <t>(地域外を確認するための居住地を記載)</t>
    </r>
    <rPh sb="1" eb="3">
      <t>チイキ</t>
    </rPh>
    <rPh sb="3" eb="4">
      <t>ガイ</t>
    </rPh>
    <rPh sb="4" eb="7">
      <t>カンケイシャ</t>
    </rPh>
    <rPh sb="8" eb="10">
      <t>アイテ</t>
    </rPh>
    <rPh sb="10" eb="11">
      <t>サキ</t>
    </rPh>
    <rPh sb="11" eb="12">
      <t>メイ</t>
    </rPh>
    <rPh sb="15" eb="17">
      <t>チイキ</t>
    </rPh>
    <rPh sb="17" eb="18">
      <t>ガイ</t>
    </rPh>
    <rPh sb="19" eb="21">
      <t>カクニン</t>
    </rPh>
    <rPh sb="26" eb="29">
      <t>キョジュウチ</t>
    </rPh>
    <rPh sb="30" eb="32">
      <t>キサイ</t>
    </rPh>
    <phoneticPr fontId="4"/>
  </si>
  <si>
    <r>
      <t>【活動内容】　</t>
    </r>
    <r>
      <rPr>
        <sz val="11"/>
        <color rgb="FF0000CC"/>
        <rFont val="ＭＳ Ｐ明朝"/>
        <family val="1"/>
        <charset val="128"/>
      </rPr>
      <t>（体験的なものだけでなく森林整備も実施する）</t>
    </r>
    <rPh sb="1" eb="3">
      <t>カツドウ</t>
    </rPh>
    <rPh sb="3" eb="5">
      <t>ナイヨウ</t>
    </rPh>
    <rPh sb="8" eb="11">
      <t>タイケンテキ</t>
    </rPh>
    <rPh sb="19" eb="21">
      <t>シンリン</t>
    </rPh>
    <rPh sb="21" eb="23">
      <t>セイビ</t>
    </rPh>
    <rPh sb="24" eb="26">
      <t>ジッシ</t>
    </rPh>
    <phoneticPr fontId="4"/>
  </si>
  <si>
    <t>（注１）　地域外関係者との現地確認や活動内容の調整を必ず行うこと。</t>
    <rPh sb="1" eb="2">
      <t>チュウ</t>
    </rPh>
    <rPh sb="5" eb="8">
      <t>チイキガイ</t>
    </rPh>
    <rPh sb="8" eb="11">
      <t>カンケイシャ</t>
    </rPh>
    <rPh sb="13" eb="15">
      <t>ゲンチ</t>
    </rPh>
    <rPh sb="15" eb="17">
      <t>カクニン</t>
    </rPh>
    <rPh sb="18" eb="20">
      <t>カツドウ</t>
    </rPh>
    <rPh sb="20" eb="22">
      <t>ナイヨウ</t>
    </rPh>
    <rPh sb="23" eb="25">
      <t>チョウセイ</t>
    </rPh>
    <rPh sb="26" eb="27">
      <t>カナラ</t>
    </rPh>
    <rPh sb="28" eb="29">
      <t>オコナ</t>
    </rPh>
    <phoneticPr fontId="4"/>
  </si>
  <si>
    <r>
      <t>（注２）　</t>
    </r>
    <r>
      <rPr>
        <u/>
        <sz val="10"/>
        <color rgb="FF0000CC"/>
        <rFont val="ＭＳ Ｐ明朝"/>
        <family val="1"/>
        <charset val="128"/>
      </rPr>
      <t>１０名以上の地域外関係者が参加</t>
    </r>
    <r>
      <rPr>
        <sz val="10"/>
        <color rgb="FF0000CC"/>
        <rFont val="ＭＳ Ｐ明朝"/>
        <family val="1"/>
        <charset val="128"/>
      </rPr>
      <t>することが必須。</t>
    </r>
    <rPh sb="1" eb="2">
      <t>チュウ</t>
    </rPh>
    <rPh sb="7" eb="8">
      <t>メイ</t>
    </rPh>
    <rPh sb="8" eb="10">
      <t>イジョウ</t>
    </rPh>
    <rPh sb="11" eb="14">
      <t>チイキガイ</t>
    </rPh>
    <rPh sb="14" eb="17">
      <t>カンケイシャ</t>
    </rPh>
    <rPh sb="18" eb="20">
      <t>サンカ</t>
    </rPh>
    <rPh sb="25" eb="27">
      <t>ヒッス</t>
    </rPh>
    <phoneticPr fontId="4"/>
  </si>
  <si>
    <r>
      <t>※　</t>
    </r>
    <r>
      <rPr>
        <b/>
        <u/>
        <sz val="16"/>
        <color rgb="FF0000CC"/>
        <rFont val="ＭＳ Ｐゴシック"/>
        <family val="3"/>
        <charset val="128"/>
        <scheme val="minor"/>
      </rPr>
      <t>青色枠</t>
    </r>
    <r>
      <rPr>
        <b/>
        <sz val="16"/>
        <rFont val="ＭＳ Ｐゴシック"/>
        <family val="3"/>
        <charset val="128"/>
        <scheme val="minor"/>
      </rPr>
      <t>は直接入力してください。</t>
    </r>
    <phoneticPr fontId="4"/>
  </si>
  <si>
    <t>安全講習会（ﾁｪｰﾝｿｰ）</t>
    <phoneticPr fontId="4"/>
  </si>
  <si>
    <t>作業道の補修</t>
    <phoneticPr fontId="4"/>
  </si>
  <si>
    <t>地域外関係者との活動</t>
    <phoneticPr fontId="4"/>
  </si>
  <si>
    <t xml:space="preserve">理事長　           　　　 </t>
    <rPh sb="0" eb="3">
      <t>リジチョウ</t>
    </rPh>
    <phoneticPr fontId="4"/>
  </si>
  <si>
    <t>様</t>
  </si>
  <si>
    <t>：</t>
    <phoneticPr fontId="4"/>
  </si>
  <si>
    <t>「令和５年５月１日」と表示したい場合は、5/1と直接入力してください。</t>
    <phoneticPr fontId="4"/>
  </si>
  <si>
    <t>理事長名を直接入力してください。</t>
    <rPh sb="0" eb="3">
      <t>リジチョウ</t>
    </rPh>
    <rPh sb="3" eb="4">
      <t>ナ</t>
    </rPh>
    <rPh sb="5" eb="7">
      <t>チョクセツ</t>
    </rPh>
    <rPh sb="7" eb="9">
      <t>ニュウリョク</t>
    </rPh>
    <phoneticPr fontId="4"/>
  </si>
  <si>
    <t>活動組織名を直接入力してください。</t>
    <rPh sb="0" eb="2">
      <t>カツドウ</t>
    </rPh>
    <rPh sb="2" eb="5">
      <t>ソシキメイ</t>
    </rPh>
    <rPh sb="6" eb="8">
      <t>チョクセツ</t>
    </rPh>
    <rPh sb="8" eb="10">
      <t>ニュウリョク</t>
    </rPh>
    <phoneticPr fontId="4"/>
  </si>
  <si>
    <r>
      <t>代表者の</t>
    </r>
    <r>
      <rPr>
        <b/>
        <u/>
        <sz val="12"/>
        <rFont val="ＭＳ Ｐゴシック"/>
        <family val="3"/>
        <charset val="128"/>
        <scheme val="minor"/>
      </rPr>
      <t>役職名・氏名を直接入力</t>
    </r>
    <r>
      <rPr>
        <b/>
        <sz val="12"/>
        <rFont val="ＭＳ Ｐゴシック"/>
        <family val="3"/>
        <charset val="128"/>
        <scheme val="minor"/>
      </rPr>
      <t>してください．</t>
    </r>
    <rPh sb="0" eb="3">
      <t>ダイヒョウシャ</t>
    </rPh>
    <rPh sb="4" eb="6">
      <t>ヤクショク</t>
    </rPh>
    <rPh sb="6" eb="7">
      <t>メイ</t>
    </rPh>
    <rPh sb="8" eb="10">
      <t>シメイ</t>
    </rPh>
    <rPh sb="11" eb="13">
      <t>チョクセツ</t>
    </rPh>
    <rPh sb="13" eb="15">
      <t>ニュウリョク</t>
    </rPh>
    <phoneticPr fontId="4"/>
  </si>
  <si>
    <t xml:space="preserve"> 森林・山村多面的機能発揮対策交付金に係る採択申請書</t>
    <phoneticPr fontId="4"/>
  </si>
  <si>
    <t>自動で入ります</t>
    <rPh sb="0" eb="2">
      <t>ジドウ</t>
    </rPh>
    <rPh sb="3" eb="4">
      <t>ハイ</t>
    </rPh>
    <phoneticPr fontId="4"/>
  </si>
  <si>
    <r>
      <t>※ 表には計算式が入っています。
　　</t>
    </r>
    <r>
      <rPr>
        <b/>
        <sz val="18"/>
        <color rgb="FF0000CC"/>
        <rFont val="ＭＳ Ｐゴシック"/>
        <family val="3"/>
        <charset val="128"/>
        <scheme val="minor"/>
      </rPr>
      <t>色付きの枠以外</t>
    </r>
    <r>
      <rPr>
        <b/>
        <sz val="18"/>
        <color rgb="FFFF0000"/>
        <rFont val="ＭＳ Ｐゴシック"/>
        <family val="3"/>
        <charset val="128"/>
        <scheme val="minor"/>
      </rPr>
      <t>は入力しないでください。</t>
    </r>
  </si>
  <si>
    <r>
      <t>（</t>
    </r>
    <r>
      <rPr>
        <b/>
        <u/>
        <sz val="11"/>
        <color rgb="FFFFC000"/>
        <rFont val="ＭＳ Ｐゴシック"/>
        <family val="3"/>
        <charset val="128"/>
        <scheme val="minor"/>
      </rPr>
      <t>黄色の枠</t>
    </r>
    <r>
      <rPr>
        <b/>
        <sz val="11"/>
        <color theme="1"/>
        <rFont val="ＭＳ Ｐゴシック"/>
        <family val="3"/>
        <charset val="128"/>
        <scheme val="minor"/>
      </rPr>
      <t>にカーソルを合わせ、右下の▼ボタンをクリックし、該当する「年度」を選択してください。）</t>
    </r>
    <rPh sb="29" eb="31">
      <t>ガイトウ</t>
    </rPh>
    <rPh sb="34" eb="36">
      <t>ネンド</t>
    </rPh>
    <phoneticPr fontId="4"/>
  </si>
  <si>
    <r>
      <t>初年度のみ交付対象となります。</t>
    </r>
    <r>
      <rPr>
        <b/>
        <u/>
        <sz val="10"/>
        <color rgb="FFFFC000"/>
        <rFont val="ＭＳ Ｐゴシック"/>
        <family val="3"/>
        <charset val="128"/>
        <scheme val="minor"/>
      </rPr>
      <t>黄色の枠</t>
    </r>
    <r>
      <rPr>
        <b/>
        <sz val="10"/>
        <rFont val="ＭＳ Ｐゴシック"/>
        <family val="3"/>
        <charset val="128"/>
        <scheme val="minor"/>
      </rPr>
      <t>にカーソルを合わせ、</t>
    </r>
    <r>
      <rPr>
        <b/>
        <u/>
        <sz val="10"/>
        <rFont val="ＭＳ Ｐゴシック"/>
        <family val="3"/>
        <charset val="128"/>
        <scheme val="minor"/>
      </rPr>
      <t>右下の▼ボタンをクリックし</t>
    </r>
    <r>
      <rPr>
        <b/>
        <sz val="10"/>
        <rFont val="ＭＳ Ｐゴシック"/>
        <family val="3"/>
        <charset val="128"/>
        <scheme val="minor"/>
      </rPr>
      <t>、金額を選択してください。</t>
    </r>
    <rPh sb="0" eb="3">
      <t>ショネンド</t>
    </rPh>
    <rPh sb="5" eb="7">
      <t>コウフ</t>
    </rPh>
    <rPh sb="7" eb="9">
      <t>タイショウ</t>
    </rPh>
    <rPh sb="15" eb="17">
      <t>キイロ</t>
    </rPh>
    <rPh sb="18" eb="19">
      <t>ワク</t>
    </rPh>
    <rPh sb="25" eb="26">
      <t>ア</t>
    </rPh>
    <rPh sb="29" eb="30">
      <t>ミギ</t>
    </rPh>
    <rPh sb="30" eb="31">
      <t>シタ</t>
    </rPh>
    <rPh sb="43" eb="45">
      <t>キンガク</t>
    </rPh>
    <rPh sb="46" eb="48">
      <t>センタク</t>
    </rPh>
    <phoneticPr fontId="4"/>
  </si>
  <si>
    <r>
      <rPr>
        <b/>
        <u/>
        <sz val="10"/>
        <color rgb="FFFFC000"/>
        <rFont val="ＭＳ Ｐゴシック"/>
        <family val="3"/>
        <charset val="128"/>
        <scheme val="minor"/>
      </rPr>
      <t>黄色の枠</t>
    </r>
    <r>
      <rPr>
        <b/>
        <sz val="10"/>
        <rFont val="ＭＳ Ｐゴシック"/>
        <family val="3"/>
        <charset val="128"/>
        <scheme val="minor"/>
      </rPr>
      <t>にカーソルを合わせ、右下の▼ボタンをクリックし、回数を選択してください。</t>
    </r>
    <phoneticPr fontId="4"/>
  </si>
  <si>
    <r>
      <rPr>
        <b/>
        <sz val="10"/>
        <color rgb="FF0000CC"/>
        <rFont val="ＭＳ Ｐゴシック"/>
        <family val="3"/>
        <charset val="128"/>
        <scheme val="minor"/>
      </rPr>
      <t>青色の枠</t>
    </r>
    <r>
      <rPr>
        <b/>
        <sz val="10"/>
        <rFont val="ＭＳ Ｐゴシック"/>
        <family val="3"/>
        <charset val="128"/>
        <scheme val="minor"/>
      </rPr>
      <t>に自己負担分を含む「賃借料」（全額）を直接入力してください。
※　単位の「円」は自動的に表示されます　</t>
    </r>
    <r>
      <rPr>
        <b/>
        <sz val="10"/>
        <color rgb="FFFF0000"/>
        <rFont val="ＭＳ Ｐゴシック"/>
        <family val="3"/>
        <charset val="128"/>
        <scheme val="minor"/>
      </rPr>
      <t>（「国交付金額」は千円未満切り捨て）</t>
    </r>
    <rPh sb="23" eb="25">
      <t>チョクセツ</t>
    </rPh>
    <phoneticPr fontId="4"/>
  </si>
  <si>
    <r>
      <rPr>
        <b/>
        <sz val="11"/>
        <color rgb="FF0000CC"/>
        <rFont val="ＭＳ Ｐゴシック"/>
        <family val="3"/>
        <charset val="128"/>
        <scheme val="minor"/>
      </rPr>
      <t>青色の枠</t>
    </r>
    <r>
      <rPr>
        <b/>
        <sz val="11"/>
        <rFont val="ＭＳ Ｐゴシック"/>
        <family val="3"/>
        <charset val="128"/>
        <scheme val="minor"/>
      </rPr>
      <t>に「面積」（数字のみ）を入力してください。
　（haなどの単位は自動的に表示されます）</t>
    </r>
    <rPh sb="10" eb="12">
      <t>スウジ</t>
    </rPh>
    <phoneticPr fontId="4"/>
  </si>
  <si>
    <r>
      <rPr>
        <b/>
        <sz val="10"/>
        <color rgb="FF0000CC"/>
        <rFont val="ＭＳ Ｐゴシック"/>
        <family val="3"/>
        <charset val="128"/>
        <scheme val="minor"/>
      </rPr>
      <t>青色の枠</t>
    </r>
    <r>
      <rPr>
        <b/>
        <sz val="10"/>
        <rFont val="ＭＳ Ｐゴシック"/>
        <family val="3"/>
        <charset val="128"/>
        <scheme val="minor"/>
      </rPr>
      <t>に自己負担分を含む「購入金額（全額）」（数字のみ）を入力してください。
※　単位の「円」は自動的に表示されます　</t>
    </r>
    <r>
      <rPr>
        <b/>
        <sz val="10"/>
        <color rgb="FFFF0000"/>
        <rFont val="ＭＳ Ｐゴシック"/>
        <family val="3"/>
        <charset val="128"/>
        <scheme val="minor"/>
      </rPr>
      <t>（「国交付金額」は千円未満切り捨て）</t>
    </r>
    <rPh sb="24" eb="26">
      <t>スウジ</t>
    </rPh>
    <phoneticPr fontId="4"/>
  </si>
  <si>
    <r>
      <t>青色の枠</t>
    </r>
    <r>
      <rPr>
        <b/>
        <sz val="11"/>
        <rFont val="ＭＳ Ｐゴシック"/>
        <family val="3"/>
        <charset val="128"/>
        <scheme val="minor"/>
      </rPr>
      <t>に「面積(数字のみ）」を直接入力してください。
　（単位の「ha」は自動的に表示されます）</t>
    </r>
  </si>
  <si>
    <t>金額は自動で表示されます</t>
    <rPh sb="0" eb="2">
      <t>キンガク</t>
    </rPh>
    <rPh sb="3" eb="5">
      <t>ジドウ</t>
    </rPh>
    <rPh sb="6" eb="8">
      <t>ヒョウジ</t>
    </rPh>
    <phoneticPr fontId="4"/>
  </si>
  <si>
    <t>《下段》　下の凡例を参考に、矢印の下に「作業内容」を入力してください。</t>
    <rPh sb="1" eb="3">
      <t>ゲダン</t>
    </rPh>
    <rPh sb="5" eb="6">
      <t>シタ</t>
    </rPh>
    <rPh sb="7" eb="9">
      <t>ハンレイ</t>
    </rPh>
    <rPh sb="10" eb="12">
      <t>サンコウ</t>
    </rPh>
    <rPh sb="14" eb="16">
      <t>ヤジルシ</t>
    </rPh>
    <rPh sb="17" eb="18">
      <t>シタ</t>
    </rPh>
    <rPh sb="20" eb="22">
      <t>サギョウ</t>
    </rPh>
    <rPh sb="22" eb="24">
      <t>ナイヨウ</t>
    </rPh>
    <rPh sb="26" eb="28">
      <t>ニュウリョク</t>
    </rPh>
    <phoneticPr fontId="4"/>
  </si>
  <si>
    <t>凡　例</t>
    <rPh sb="0" eb="1">
      <t>ボン</t>
    </rPh>
    <rPh sb="2" eb="3">
      <t>レイ</t>
    </rPh>
    <phoneticPr fontId="4"/>
  </si>
  <si>
    <t>モニタリング個所調査・設定</t>
    <phoneticPr fontId="4"/>
  </si>
  <si>
    <t>所有者打合せ・森林調査</t>
  </si>
  <si>
    <t>雑草木の刈払い</t>
    <rPh sb="0" eb="3">
      <t>ザッソウボク</t>
    </rPh>
    <phoneticPr fontId="4"/>
  </si>
  <si>
    <t>枯損木伐採・集積</t>
    <rPh sb="0" eb="3">
      <t>コソンキ</t>
    </rPh>
    <rPh sb="3" eb="5">
      <t>バッサイ</t>
    </rPh>
    <rPh sb="6" eb="8">
      <t>シュウセキ</t>
    </rPh>
    <phoneticPr fontId="4"/>
  </si>
  <si>
    <t>安全講習会（下刈機）</t>
    <rPh sb="6" eb="8">
      <t>シタガ</t>
    </rPh>
    <rPh sb="8" eb="9">
      <t>キ</t>
    </rPh>
    <phoneticPr fontId="4"/>
  </si>
  <si>
    <t>倒竹の片付け</t>
    <rPh sb="0" eb="1">
      <t>タオ</t>
    </rPh>
    <rPh sb="1" eb="2">
      <t>タケ</t>
    </rPh>
    <rPh sb="3" eb="5">
      <t>カタヅ</t>
    </rPh>
    <phoneticPr fontId="4"/>
  </si>
  <si>
    <t>枯損竹伐採・処理</t>
    <rPh sb="3" eb="5">
      <t>バッサイ</t>
    </rPh>
    <phoneticPr fontId="4"/>
  </si>
  <si>
    <t>作業道の作設</t>
    <phoneticPr fontId="4"/>
  </si>
  <si>
    <t>地域外関係者事前打合せ</t>
    <phoneticPr fontId="4"/>
  </si>
  <si>
    <t>活動後意見交換会</t>
    <rPh sb="7" eb="8">
      <t>カイ</t>
    </rPh>
    <phoneticPr fontId="4"/>
  </si>
  <si>
    <t>刈払機購入</t>
    <rPh sb="0" eb="2">
      <t>カリハラ</t>
    </rPh>
    <rPh sb="2" eb="3">
      <t>キ</t>
    </rPh>
    <rPh sb="3" eb="5">
      <t>コウニュウ</t>
    </rPh>
    <phoneticPr fontId="4"/>
  </si>
  <si>
    <t>簡易トイレ設置</t>
    <phoneticPr fontId="4"/>
  </si>
  <si>
    <t>薪ストーブ購入</t>
    <phoneticPr fontId="4"/>
  </si>
  <si>
    <t>（名称）</t>
    <rPh sb="1" eb="3">
      <t>メイショウ</t>
    </rPh>
    <phoneticPr fontId="4"/>
  </si>
  <si>
    <t>（内容）</t>
    <rPh sb="1" eb="3">
      <t>ナイヨウ</t>
    </rPh>
    <phoneticPr fontId="4"/>
  </si>
  <si>
    <t>安全教育（刈払機）</t>
  </si>
  <si>
    <t>刈払機の基本操作</t>
    <phoneticPr fontId="4"/>
  </si>
  <si>
    <t>安全教育（チェーンソー）</t>
  </si>
  <si>
    <t>安全作業</t>
    <phoneticPr fontId="4"/>
  </si>
  <si>
    <t>熱中症及びハチ刺され対策</t>
    <phoneticPr fontId="4"/>
  </si>
  <si>
    <t>チェーンソーの基本操作</t>
  </si>
  <si>
    <t>目立て等メンテナンス</t>
  </si>
  <si>
    <t>雑草木の刈払い</t>
    <phoneticPr fontId="4"/>
  </si>
  <si>
    <t>広葉樹の植樹</t>
    <phoneticPr fontId="4"/>
  </si>
  <si>
    <t>広葉樹の落ち葉さらい</t>
    <phoneticPr fontId="4"/>
  </si>
  <si>
    <t>竹林整備</t>
  </si>
  <si>
    <t>薪割体験</t>
  </si>
  <si>
    <t>竹かご作り体験</t>
  </si>
  <si>
    <t>　活動計画書、作業安全のための規範（個別規範：林業）事業者向けチェックシート等必要書類を添付するものとする。</t>
    <rPh sb="7" eb="9">
      <t>サギョウ</t>
    </rPh>
    <rPh sb="9" eb="11">
      <t>アンゼン</t>
    </rPh>
    <rPh sb="15" eb="17">
      <t>キハン</t>
    </rPh>
    <rPh sb="18" eb="20">
      <t>コベツ</t>
    </rPh>
    <rPh sb="20" eb="22">
      <t>キハン</t>
    </rPh>
    <rPh sb="23" eb="25">
      <t>リンギョウ</t>
    </rPh>
    <rPh sb="26" eb="29">
      <t>ジギョウシャ</t>
    </rPh>
    <rPh sb="29" eb="30">
      <t>ム</t>
    </rPh>
    <rPh sb="38" eb="39">
      <t>トウ</t>
    </rPh>
    <rPh sb="39" eb="41">
      <t>ヒツヨウ</t>
    </rPh>
    <rPh sb="41" eb="43">
      <t>ショルイ</t>
    </rPh>
    <phoneticPr fontId="4"/>
  </si>
  <si>
    <t>「令和５年度」と表示したい場合は、「５」 を直接入力。</t>
    <rPh sb="1" eb="3">
      <t>レイワ</t>
    </rPh>
    <rPh sb="4" eb="5">
      <t>ネン</t>
    </rPh>
    <rPh sb="5" eb="6">
      <t>ド</t>
    </rPh>
    <rPh sb="8" eb="10">
      <t>ヒョウジ</t>
    </rPh>
    <rPh sb="13" eb="15">
      <t>バアイ</t>
    </rPh>
    <rPh sb="22" eb="24">
      <t>チョクセツ</t>
    </rPh>
    <rPh sb="24" eb="26">
      <t>ニュウリョク</t>
    </rPh>
    <phoneticPr fontId="4"/>
  </si>
  <si>
    <t>安全教育</t>
    <phoneticPr fontId="4"/>
  </si>
  <si>
    <t>実施開始年度</t>
    <rPh sb="0" eb="2">
      <t>ジッシ</t>
    </rPh>
    <rPh sb="2" eb="4">
      <t>カイシ</t>
    </rPh>
    <rPh sb="4" eb="6">
      <t>ネンド</t>
    </rPh>
    <phoneticPr fontId="4"/>
  </si>
  <si>
    <t>実施年数</t>
    <rPh sb="0" eb="2">
      <t>ジッシ</t>
    </rPh>
    <rPh sb="2" eb="4">
      <t>ネンスウ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</si>
</sst>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円&quot;"/>
    <numFmt numFmtId="177" formatCode="#,##0.0&quot; ha&quot;"/>
    <numFmt numFmtId="178" formatCode="#,##0&quot; 円/ｍ&quot;"/>
    <numFmt numFmtId="179" formatCode="#,##0&quot; 円/年&quot;"/>
    <numFmt numFmtId="180" formatCode="#,##0&quot; 回&quot;"/>
    <numFmt numFmtId="181" formatCode="#,##0&quot; 円/ha&quot;"/>
    <numFmt numFmtId="182" formatCode="#&quot; 年目&quot;"/>
    <numFmt numFmtId="183" formatCode="#&quot; 年&quot;"/>
    <numFmt numFmtId="184" formatCode="[$]ggge&quot;年&quot;m&quot;月&quot;d&quot;日&quot;;@"/>
    <numFmt numFmtId="185" formatCode="#,##0.0&quot; m&quot;"/>
    <numFmt numFmtId="186" formatCode="&quot;令和&quot;#&quot; 年度&quot;"/>
  </numFmts>
  <fonts count="70">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明朝"/>
      <family val="1"/>
      <charset val="128"/>
    </font>
    <font>
      <sz val="10"/>
      <color theme="1"/>
      <name val="Century"/>
      <family val="1"/>
    </font>
    <font>
      <sz val="10"/>
      <name val="ＭＳ 明朝"/>
      <family val="1"/>
      <charset val="128"/>
    </font>
    <font>
      <sz val="9"/>
      <name val="ＭＳ 明朝"/>
      <family val="1"/>
      <charset val="128"/>
    </font>
    <font>
      <sz val="12"/>
      <name val="ＭＳ 明朝"/>
      <family val="1"/>
      <charset val="128"/>
    </font>
    <font>
      <sz val="12"/>
      <color theme="1"/>
      <name val="ＭＳ Ｐゴシック"/>
      <family val="2"/>
      <charset val="128"/>
      <scheme val="minor"/>
    </font>
    <font>
      <sz val="10"/>
      <color theme="0"/>
      <name val="ＭＳ Ｐゴシック"/>
      <family val="3"/>
      <charset val="128"/>
      <scheme val="minor"/>
    </font>
    <font>
      <sz val="10"/>
      <color rgb="FFFFFF00"/>
      <name val="ＭＳ Ｐゴシック"/>
      <family val="3"/>
      <charset val="128"/>
      <scheme val="minor"/>
    </font>
    <font>
      <b/>
      <sz val="10"/>
      <color rgb="FFFFFF00"/>
      <name val="ＭＳ Ｐゴシック"/>
      <family val="3"/>
      <charset val="128"/>
      <scheme val="minor"/>
    </font>
    <font>
      <b/>
      <sz val="10"/>
      <color theme="0"/>
      <name val="ＭＳ Ｐゴシック"/>
      <family val="3"/>
      <charset val="128"/>
      <scheme val="minor"/>
    </font>
    <font>
      <b/>
      <sz val="10"/>
      <color theme="8"/>
      <name val="ＭＳ Ｐゴシック"/>
      <family val="2"/>
      <charset val="128"/>
      <scheme val="minor"/>
    </font>
    <font>
      <b/>
      <sz val="10"/>
      <color theme="8"/>
      <name val="ＭＳ 明朝"/>
      <family val="1"/>
      <charset val="128"/>
    </font>
    <font>
      <sz val="10"/>
      <name val="ＭＳ Ｐゴシック"/>
      <family val="3"/>
      <charset val="128"/>
      <scheme val="minor"/>
    </font>
    <font>
      <sz val="10"/>
      <color rgb="FFFF0000"/>
      <name val="ＭＳ Ｐゴシック"/>
      <family val="3"/>
      <charset val="128"/>
      <scheme val="minor"/>
    </font>
    <font>
      <sz val="10"/>
      <color rgb="FF0000CC"/>
      <name val="ＭＳ Ｐゴシック"/>
      <family val="2"/>
      <charset val="128"/>
      <scheme val="minor"/>
    </font>
    <font>
      <sz val="12"/>
      <color theme="0"/>
      <name val="ＭＳ Ｐゴシック"/>
      <family val="3"/>
      <charset val="128"/>
      <scheme val="minor"/>
    </font>
    <font>
      <sz val="12"/>
      <color rgb="FFFFFF00"/>
      <name val="ＭＳ Ｐゴシック"/>
      <family val="3"/>
      <charset val="128"/>
      <scheme val="minor"/>
    </font>
    <font>
      <sz val="12"/>
      <name val="ＭＳ Ｐ明朝"/>
      <family val="1"/>
      <charset val="128"/>
    </font>
    <font>
      <sz val="10"/>
      <color theme="1"/>
      <name val="ＭＳ Ｐ明朝"/>
      <family val="1"/>
      <charset val="128"/>
    </font>
    <font>
      <sz val="12"/>
      <color theme="1"/>
      <name val="ＭＳ Ｐ明朝"/>
      <family val="1"/>
      <charset val="128"/>
    </font>
    <font>
      <sz val="12"/>
      <color theme="8"/>
      <name val="ＭＳ Ｐ明朝"/>
      <family val="1"/>
      <charset val="128"/>
    </font>
    <font>
      <sz val="10"/>
      <name val="ＭＳ Ｐ明朝"/>
      <family val="1"/>
      <charset val="128"/>
    </font>
    <font>
      <sz val="9"/>
      <name val="ＭＳ Ｐ明朝"/>
      <family val="1"/>
      <charset val="128"/>
    </font>
    <font>
      <sz val="10"/>
      <color rgb="FFFF0000"/>
      <name val="ＭＳ Ｐ明朝"/>
      <family val="1"/>
      <charset val="128"/>
    </font>
    <font>
      <sz val="9"/>
      <color theme="1"/>
      <name val="ＭＳ Ｐ明朝"/>
      <family val="1"/>
      <charset val="128"/>
    </font>
    <font>
      <sz val="10"/>
      <color theme="8"/>
      <name val="ＭＳ Ｐ明朝"/>
      <family val="1"/>
      <charset val="128"/>
    </font>
    <font>
      <sz val="11"/>
      <color theme="1"/>
      <name val="ＭＳ Ｐ明朝"/>
      <family val="1"/>
      <charset val="128"/>
    </font>
    <font>
      <sz val="11"/>
      <color rgb="FFFFFF00"/>
      <name val="ＭＳ Ｐゴシック"/>
      <family val="3"/>
      <charset val="128"/>
      <scheme val="minor"/>
    </font>
    <font>
      <sz val="11"/>
      <name val="ＭＳ Ｐ明朝"/>
      <family val="1"/>
      <charset val="128"/>
    </font>
    <font>
      <sz val="11"/>
      <color rgb="FFFF0000"/>
      <name val="ＭＳ Ｐ明朝"/>
      <family val="1"/>
      <charset val="128"/>
    </font>
    <font>
      <b/>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0"/>
      <color rgb="FF0000CC"/>
      <name val="ＭＳ Ｐゴシック"/>
      <family val="3"/>
      <charset val="128"/>
      <scheme val="minor"/>
    </font>
    <font>
      <b/>
      <sz val="11"/>
      <color rgb="FF0000CC"/>
      <name val="ＭＳ Ｐゴシック"/>
      <family val="3"/>
      <charset val="128"/>
      <scheme val="minor"/>
    </font>
    <font>
      <sz val="10"/>
      <name val="ＭＳ Ｐゴシック"/>
      <family val="2"/>
      <charset val="128"/>
      <scheme val="minor"/>
    </font>
    <font>
      <sz val="12"/>
      <name val="ＭＳ Ｐゴシック"/>
      <family val="2"/>
      <charset val="128"/>
      <scheme val="minor"/>
    </font>
    <font>
      <sz val="11"/>
      <name val="ＭＳ Ｐゴシック"/>
      <family val="2"/>
      <charset val="128"/>
      <scheme val="minor"/>
    </font>
    <font>
      <b/>
      <u/>
      <sz val="10"/>
      <name val="ＭＳ Ｐゴシック"/>
      <family val="3"/>
      <charset val="128"/>
      <scheme val="minor"/>
    </font>
    <font>
      <b/>
      <u/>
      <sz val="12"/>
      <name val="ＭＳ Ｐゴシック"/>
      <family val="3"/>
      <charset val="128"/>
      <scheme val="minor"/>
    </font>
    <font>
      <sz val="12"/>
      <name val="ＭＳ Ｐゴシック"/>
      <family val="3"/>
      <charset val="128"/>
    </font>
    <font>
      <b/>
      <sz val="11"/>
      <color theme="1"/>
      <name val="ＭＳ Ｐゴシック"/>
      <family val="3"/>
      <charset val="128"/>
      <scheme val="minor"/>
    </font>
    <font>
      <b/>
      <sz val="10"/>
      <color rgb="FFFF0000"/>
      <name val="ＭＳ Ｐゴシック"/>
      <family val="3"/>
      <charset val="128"/>
      <scheme val="minor"/>
    </font>
    <font>
      <b/>
      <u/>
      <sz val="10"/>
      <color rgb="FFFFC000"/>
      <name val="ＭＳ Ｐゴシック"/>
      <family val="3"/>
      <charset val="128"/>
      <scheme val="minor"/>
    </font>
    <font>
      <b/>
      <u/>
      <sz val="11"/>
      <color rgb="FFFFC000"/>
      <name val="ＭＳ Ｐゴシック"/>
      <family val="3"/>
      <charset val="128"/>
      <scheme val="minor"/>
    </font>
    <font>
      <sz val="10"/>
      <name val="Century"/>
      <family val="1"/>
    </font>
    <font>
      <sz val="11"/>
      <name val="ＭＳ 明朝"/>
      <family val="1"/>
      <charset val="128"/>
    </font>
    <font>
      <u/>
      <sz val="10"/>
      <color theme="1"/>
      <name val="ＭＳ Ｐ明朝"/>
      <family val="1"/>
      <charset val="128"/>
    </font>
    <font>
      <u/>
      <sz val="10"/>
      <name val="ＭＳ 明朝"/>
      <family val="1"/>
      <charset val="128"/>
    </font>
    <font>
      <sz val="14"/>
      <color rgb="FFC00000"/>
      <name val="ＭＳ Ｐ明朝"/>
      <family val="1"/>
      <charset val="128"/>
    </font>
    <font>
      <sz val="11"/>
      <name val="Century"/>
      <family val="1"/>
    </font>
    <font>
      <sz val="22"/>
      <name val="ＭＳ Ｐゴシック"/>
      <family val="3"/>
      <charset val="128"/>
      <scheme val="minor"/>
    </font>
    <font>
      <sz val="11"/>
      <color rgb="FF0000CC"/>
      <name val="ＭＳ Ｐ明朝"/>
      <family val="1"/>
      <charset val="128"/>
    </font>
    <font>
      <sz val="10"/>
      <color rgb="FF0000CC"/>
      <name val="ＭＳ Ｐ明朝"/>
      <family val="1"/>
      <charset val="128"/>
    </font>
    <font>
      <u/>
      <sz val="10"/>
      <color rgb="FF0000CC"/>
      <name val="ＭＳ Ｐ明朝"/>
      <family val="1"/>
      <charset val="128"/>
    </font>
    <font>
      <b/>
      <u/>
      <sz val="16"/>
      <color rgb="FF0000CC"/>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0"/>
      <color rgb="FF0000CC"/>
      <name val="ＭＳ Ｐゴシック"/>
      <family val="3"/>
      <charset val="128"/>
      <scheme val="minor"/>
    </font>
    <font>
      <b/>
      <u/>
      <sz val="20"/>
      <name val="ＭＳ Ｐゴシック"/>
      <family val="3"/>
      <charset val="128"/>
      <scheme val="minor"/>
    </font>
    <font>
      <b/>
      <sz val="18"/>
      <color rgb="FFFF0000"/>
      <name val="ＭＳ Ｐゴシック"/>
      <family val="3"/>
      <charset val="128"/>
      <scheme val="minor"/>
    </font>
    <font>
      <b/>
      <sz val="18"/>
      <color rgb="FF0000CC"/>
      <name val="ＭＳ Ｐゴシック"/>
      <family val="3"/>
      <charset val="128"/>
      <scheme val="minor"/>
    </font>
    <font>
      <b/>
      <sz val="12"/>
      <color rgb="FFC00000"/>
      <name val="ＭＳ Ｐゴシック"/>
      <family val="3"/>
      <charset val="128"/>
      <scheme val="minor"/>
    </font>
    <font>
      <u/>
      <sz val="11"/>
      <color rgb="FFC00000"/>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6">
    <xf numFmtId="0" fontId="0" fillId="0" borderId="0" xfId="0">
      <alignment vertical="center"/>
    </xf>
    <xf numFmtId="176" fontId="26" fillId="3" borderId="14" xfId="0" applyNumberFormat="1" applyFont="1" applyFill="1" applyBorder="1" applyAlignment="1" applyProtection="1">
      <alignment horizontal="right" vertical="center" wrapText="1"/>
      <protection locked="0"/>
    </xf>
    <xf numFmtId="176" fontId="26" fillId="3" borderId="8" xfId="0" applyNumberFormat="1" applyFont="1" applyFill="1" applyBorder="1" applyAlignment="1" applyProtection="1">
      <alignment horizontal="right" vertical="center" wrapText="1"/>
      <protection locked="0"/>
    </xf>
    <xf numFmtId="176" fontId="26" fillId="3" borderId="34" xfId="0" applyNumberFormat="1" applyFont="1" applyFill="1" applyBorder="1" applyAlignment="1" applyProtection="1">
      <alignment horizontal="right" vertical="center" wrapText="1"/>
      <protection locked="0"/>
    </xf>
    <xf numFmtId="0" fontId="23" fillId="0" borderId="0" xfId="1" applyNumberFormat="1" applyFont="1" applyFill="1" applyAlignment="1" applyProtection="1">
      <alignment horizontal="right" vertical="center"/>
    </xf>
    <xf numFmtId="38" fontId="46" fillId="0" borderId="0" xfId="1" applyFont="1" applyAlignment="1" applyProtection="1">
      <alignment horizontal="center" vertical="center"/>
    </xf>
    <xf numFmtId="38" fontId="23" fillId="0" borderId="0" xfId="1" applyFont="1" applyFill="1" applyProtection="1">
      <alignment vertical="center"/>
    </xf>
    <xf numFmtId="49" fontId="26" fillId="2" borderId="0" xfId="1" applyNumberFormat="1" applyFont="1" applyFill="1" applyAlignment="1" applyProtection="1">
      <alignment horizontal="center" vertical="center"/>
      <protection locked="0"/>
    </xf>
    <xf numFmtId="180" fontId="26" fillId="2" borderId="14" xfId="0" applyNumberFormat="1" applyFont="1" applyFill="1" applyBorder="1" applyAlignment="1" applyProtection="1">
      <alignment horizontal="right" vertical="center" wrapText="1"/>
      <protection locked="0"/>
    </xf>
    <xf numFmtId="38" fontId="28" fillId="3" borderId="27" xfId="1" applyFont="1" applyFill="1" applyBorder="1" applyProtection="1">
      <alignment vertical="center"/>
      <protection locked="0"/>
    </xf>
    <xf numFmtId="38" fontId="26" fillId="3" borderId="29" xfId="1" applyFont="1" applyFill="1" applyBorder="1" applyAlignment="1" applyProtection="1">
      <alignment vertical="center"/>
      <protection locked="0"/>
    </xf>
    <xf numFmtId="38" fontId="26" fillId="3" borderId="29" xfId="1" applyFont="1" applyFill="1" applyBorder="1" applyAlignment="1" applyProtection="1">
      <alignment horizontal="left" vertical="center"/>
      <protection locked="0"/>
    </xf>
    <xf numFmtId="38" fontId="26" fillId="3" borderId="29" xfId="1" applyFont="1" applyFill="1" applyBorder="1" applyProtection="1">
      <alignment vertical="center"/>
      <protection locked="0"/>
    </xf>
    <xf numFmtId="38" fontId="26" fillId="3" borderId="28" xfId="1" applyFont="1" applyFill="1" applyBorder="1" applyProtection="1">
      <alignment vertical="center"/>
      <protection locked="0"/>
    </xf>
    <xf numFmtId="38" fontId="26" fillId="3" borderId="27" xfId="1" applyFont="1" applyFill="1" applyBorder="1" applyProtection="1">
      <alignment vertical="center"/>
      <protection locked="0"/>
    </xf>
    <xf numFmtId="38" fontId="26" fillId="3" borderId="27" xfId="1" applyFont="1" applyFill="1" applyBorder="1" applyAlignment="1" applyProtection="1">
      <alignment horizontal="right"/>
      <protection locked="0"/>
    </xf>
    <xf numFmtId="38" fontId="26" fillId="3" borderId="29" xfId="1" applyFont="1" applyFill="1" applyBorder="1" applyAlignment="1" applyProtection="1">
      <alignment horizontal="center" vertical="center"/>
      <protection locked="0"/>
    </xf>
    <xf numFmtId="0" fontId="52" fillId="0" borderId="3" xfId="0" applyFont="1" applyBorder="1" applyAlignment="1" applyProtection="1">
      <alignment horizontal="center" vertical="center" wrapText="1"/>
      <protection locked="0"/>
    </xf>
    <xf numFmtId="177" fontId="26" fillId="0" borderId="11" xfId="0" applyNumberFormat="1" applyFont="1" applyBorder="1" applyAlignment="1" applyProtection="1">
      <alignment horizontal="right" vertical="center" wrapText="1"/>
      <protection locked="0"/>
    </xf>
    <xf numFmtId="185" fontId="26" fillId="0" borderId="11" xfId="0" applyNumberFormat="1" applyFont="1" applyBorder="1" applyAlignment="1" applyProtection="1">
      <alignment horizontal="right" vertical="center" wrapText="1"/>
      <protection locked="0"/>
    </xf>
    <xf numFmtId="38" fontId="26" fillId="3" borderId="39" xfId="1" applyFont="1" applyFill="1" applyBorder="1" applyAlignment="1" applyProtection="1">
      <alignment vertical="center"/>
      <protection locked="0"/>
    </xf>
    <xf numFmtId="38" fontId="26" fillId="3" borderId="29" xfId="1" applyFont="1" applyFill="1" applyBorder="1" applyAlignment="1" applyProtection="1">
      <alignment vertical="center" wrapText="1"/>
      <protection locked="0"/>
    </xf>
    <xf numFmtId="38" fontId="26" fillId="3" borderId="39" xfId="1" applyFont="1" applyFill="1" applyBorder="1" applyAlignment="1" applyProtection="1">
      <alignment vertical="center" wrapText="1"/>
      <protection locked="0"/>
    </xf>
    <xf numFmtId="38" fontId="26" fillId="3" borderId="39" xfId="1" applyFont="1" applyFill="1" applyBorder="1" applyProtection="1">
      <alignment vertical="center"/>
      <protection locked="0"/>
    </xf>
    <xf numFmtId="38" fontId="26" fillId="3" borderId="39" xfId="1" applyFont="1" applyFill="1" applyBorder="1" applyAlignment="1" applyProtection="1">
      <alignment vertical="top"/>
      <protection locked="0"/>
    </xf>
    <xf numFmtId="0" fontId="22" fillId="4" borderId="0" xfId="0" applyFont="1" applyFill="1" applyProtection="1">
      <alignment vertical="center"/>
      <protection locked="0"/>
    </xf>
    <xf numFmtId="176" fontId="46" fillId="0" borderId="0" xfId="1" applyNumberFormat="1" applyFont="1" applyAlignment="1" applyProtection="1">
      <alignment vertical="center"/>
    </xf>
    <xf numFmtId="186" fontId="22" fillId="0" borderId="0" xfId="0" applyNumberFormat="1" applyFont="1" applyProtection="1">
      <alignment vertical="center"/>
      <protection locked="0"/>
    </xf>
    <xf numFmtId="38" fontId="26" fillId="0" borderId="0" xfId="1" applyFont="1" applyProtection="1">
      <alignment vertical="center"/>
    </xf>
    <xf numFmtId="38" fontId="23" fillId="0" borderId="0" xfId="1" applyFont="1" applyProtection="1">
      <alignment vertical="center"/>
    </xf>
    <xf numFmtId="38" fontId="55" fillId="0" borderId="0" xfId="1" applyFont="1" applyAlignment="1" applyProtection="1">
      <alignment horizontal="center" vertical="center"/>
    </xf>
    <xf numFmtId="38" fontId="0" fillId="0" borderId="0" xfId="1" applyFont="1" applyProtection="1">
      <alignment vertical="center"/>
    </xf>
    <xf numFmtId="38" fontId="41" fillId="0" borderId="0" xfId="1" applyFont="1" applyAlignment="1" applyProtection="1">
      <alignment horizontal="center" vertical="center"/>
    </xf>
    <xf numFmtId="38" fontId="10" fillId="0" borderId="0" xfId="1" applyFont="1" applyProtection="1">
      <alignment vertical="center"/>
    </xf>
    <xf numFmtId="38" fontId="0" fillId="0" borderId="0" xfId="1" applyFont="1" applyAlignment="1" applyProtection="1">
      <alignment horizontal="right" vertical="center"/>
    </xf>
    <xf numFmtId="38" fontId="0" fillId="0" borderId="0" xfId="1" applyFont="1" applyAlignment="1" applyProtection="1">
      <alignment horizontal="center" vertical="center"/>
    </xf>
    <xf numFmtId="38" fontId="24" fillId="0" borderId="0" xfId="1" applyFont="1" applyFill="1" applyProtection="1">
      <alignment vertical="center"/>
    </xf>
    <xf numFmtId="38" fontId="24" fillId="0" borderId="0" xfId="1" applyFont="1" applyFill="1" applyAlignment="1" applyProtection="1">
      <alignment horizontal="right" vertical="center"/>
    </xf>
    <xf numFmtId="38" fontId="10" fillId="0" borderId="0" xfId="1" applyFont="1" applyFill="1" applyProtection="1">
      <alignment vertical="center"/>
    </xf>
    <xf numFmtId="38" fontId="42" fillId="0" borderId="0" xfId="1" applyFont="1" applyFill="1" applyAlignment="1" applyProtection="1">
      <alignment horizontal="center" vertical="center"/>
    </xf>
    <xf numFmtId="38" fontId="10" fillId="0" borderId="0" xfId="1" applyFont="1" applyFill="1" applyAlignment="1" applyProtection="1">
      <alignment horizontal="right" vertical="center"/>
    </xf>
    <xf numFmtId="38" fontId="10" fillId="0" borderId="0" xfId="1" applyFont="1" applyFill="1" applyAlignment="1" applyProtection="1">
      <alignment horizontal="center" vertical="center"/>
    </xf>
    <xf numFmtId="38" fontId="22" fillId="0" borderId="0" xfId="1" applyFont="1" applyFill="1" applyProtection="1">
      <alignment vertical="center"/>
    </xf>
    <xf numFmtId="38" fontId="26" fillId="0" borderId="0" xfId="1" applyFont="1" applyFill="1" applyProtection="1">
      <alignment vertical="center"/>
    </xf>
    <xf numFmtId="38" fontId="0" fillId="0" borderId="0" xfId="1" applyFont="1" applyFill="1" applyProtection="1">
      <alignment vertical="center"/>
    </xf>
    <xf numFmtId="38" fontId="41" fillId="0" borderId="0" xfId="1" applyFont="1" applyFill="1" applyAlignment="1" applyProtection="1">
      <alignment horizontal="center" vertical="center"/>
    </xf>
    <xf numFmtId="38" fontId="11" fillId="0" borderId="0" xfId="1" applyFont="1" applyFill="1" applyProtection="1">
      <alignment vertical="center"/>
    </xf>
    <xf numFmtId="38" fontId="0" fillId="0" borderId="0" xfId="1" applyFont="1" applyFill="1" applyAlignment="1" applyProtection="1">
      <alignment horizontal="right" vertical="center"/>
    </xf>
    <xf numFmtId="38" fontId="0" fillId="0" borderId="0" xfId="1" applyFont="1" applyFill="1" applyAlignment="1" applyProtection="1">
      <alignment horizontal="center" vertical="center"/>
    </xf>
    <xf numFmtId="38" fontId="2" fillId="0" borderId="0" xfId="1" applyFont="1" applyFill="1" applyProtection="1">
      <alignment vertical="center"/>
    </xf>
    <xf numFmtId="38" fontId="11" fillId="0" borderId="0" xfId="1" applyFont="1" applyFill="1" applyBorder="1" applyProtection="1">
      <alignment vertical="center"/>
    </xf>
    <xf numFmtId="38" fontId="2" fillId="0" borderId="0" xfId="1" applyFont="1" applyFill="1" applyAlignment="1" applyProtection="1">
      <alignment horizontal="right" vertical="center"/>
    </xf>
    <xf numFmtId="38" fontId="2" fillId="0" borderId="0" xfId="1" applyFont="1" applyFill="1" applyAlignment="1" applyProtection="1">
      <alignment horizontal="center" vertical="center"/>
    </xf>
    <xf numFmtId="38" fontId="37" fillId="0" borderId="0" xfId="1" applyFont="1" applyFill="1" applyBorder="1" applyAlignment="1" applyProtection="1">
      <alignment vertical="center"/>
    </xf>
    <xf numFmtId="38" fontId="23" fillId="0" borderId="0" xfId="1" applyFont="1" applyFill="1" applyAlignment="1" applyProtection="1">
      <alignment horizontal="center" vertical="center"/>
    </xf>
    <xf numFmtId="38" fontId="35" fillId="0" borderId="0" xfId="1" applyFont="1" applyFill="1" applyAlignment="1" applyProtection="1">
      <alignment horizontal="center" vertical="center"/>
    </xf>
    <xf numFmtId="38" fontId="37" fillId="0" borderId="0" xfId="1" applyFont="1" applyFill="1" applyBorder="1" applyAlignment="1" applyProtection="1">
      <alignment horizontal="left" vertical="center"/>
    </xf>
    <xf numFmtId="38" fontId="17" fillId="0" borderId="0" xfId="1" applyFont="1" applyFill="1" applyAlignment="1" applyProtection="1">
      <alignment horizontal="center" vertical="center"/>
    </xf>
    <xf numFmtId="38" fontId="65" fillId="0" borderId="0" xfId="1" applyFont="1" applyFill="1" applyAlignment="1" applyProtection="1">
      <alignment vertical="center"/>
    </xf>
    <xf numFmtId="38" fontId="17" fillId="0" borderId="0" xfId="1" applyFont="1" applyFill="1" applyProtection="1">
      <alignment vertical="center"/>
    </xf>
    <xf numFmtId="38" fontId="20" fillId="0" borderId="0" xfId="1" applyFont="1" applyFill="1" applyProtection="1">
      <alignment vertical="center"/>
    </xf>
    <xf numFmtId="38" fontId="26" fillId="0" borderId="0" xfId="1" applyFont="1" applyFill="1" applyBorder="1" applyAlignment="1" applyProtection="1">
      <alignment horizontal="left" vertical="center" wrapText="1"/>
    </xf>
    <xf numFmtId="38" fontId="26" fillId="0" borderId="0" xfId="1" applyFont="1" applyFill="1" applyBorder="1" applyAlignment="1" applyProtection="1">
      <alignment horizontal="left" vertical="center"/>
    </xf>
    <xf numFmtId="38" fontId="35" fillId="0" borderId="0" xfId="1" applyFont="1" applyFill="1" applyBorder="1" applyAlignment="1" applyProtection="1">
      <alignment horizontal="center" vertical="center"/>
    </xf>
    <xf numFmtId="38" fontId="41" fillId="0" borderId="0" xfId="1" applyFont="1" applyFill="1" applyBorder="1" applyAlignment="1" applyProtection="1">
      <alignment horizontal="center" vertical="center"/>
    </xf>
    <xf numFmtId="38" fontId="12" fillId="0" borderId="0" xfId="1" applyFont="1" applyFill="1" applyProtection="1">
      <alignment vertical="center"/>
    </xf>
    <xf numFmtId="38" fontId="66" fillId="0" borderId="46" xfId="1" applyFont="1" applyFill="1" applyBorder="1" applyAlignment="1" applyProtection="1">
      <alignment vertical="center" wrapText="1"/>
    </xf>
    <xf numFmtId="38" fontId="31" fillId="0" borderId="0" xfId="1" applyFont="1" applyAlignment="1" applyProtection="1">
      <alignment horizontal="center" vertical="center"/>
    </xf>
    <xf numFmtId="38" fontId="53" fillId="0" borderId="0" xfId="1" applyFont="1" applyAlignment="1" applyProtection="1">
      <alignment horizontal="center" vertical="center"/>
    </xf>
    <xf numFmtId="183" fontId="23" fillId="0" borderId="0" xfId="1" applyNumberFormat="1" applyFont="1" applyFill="1" applyProtection="1">
      <alignment vertical="center"/>
    </xf>
    <xf numFmtId="182" fontId="23" fillId="0" borderId="0" xfId="1" applyNumberFormat="1" applyFont="1" applyFill="1" applyProtection="1">
      <alignment vertical="center"/>
    </xf>
    <xf numFmtId="38" fontId="35" fillId="0" borderId="0" xfId="1" applyFont="1" applyAlignment="1" applyProtection="1">
      <alignment horizontal="center" vertical="center"/>
    </xf>
    <xf numFmtId="38" fontId="37" fillId="0" borderId="0" xfId="1" applyFont="1" applyProtection="1">
      <alignment vertical="center"/>
    </xf>
    <xf numFmtId="38" fontId="12" fillId="0" borderId="0" xfId="1" applyFont="1" applyProtection="1">
      <alignment vertical="center"/>
    </xf>
    <xf numFmtId="38" fontId="47" fillId="0" borderId="0" xfId="1" applyFont="1" applyAlignment="1" applyProtection="1">
      <alignment vertical="top"/>
    </xf>
    <xf numFmtId="183" fontId="0" fillId="0" borderId="0" xfId="1" applyNumberFormat="1" applyFont="1" applyAlignment="1" applyProtection="1">
      <alignment horizontal="right" vertical="center"/>
    </xf>
    <xf numFmtId="38" fontId="35" fillId="0" borderId="0" xfId="1" applyFont="1" applyFill="1" applyBorder="1" applyAlignment="1" applyProtection="1">
      <alignment vertical="center"/>
    </xf>
    <xf numFmtId="38" fontId="0" fillId="0" borderId="30" xfId="1" applyFont="1" applyBorder="1" applyProtection="1">
      <alignment vertical="center"/>
    </xf>
    <xf numFmtId="38" fontId="36" fillId="0" borderId="0" xfId="1" applyFont="1" applyFill="1" applyBorder="1" applyAlignment="1" applyProtection="1">
      <alignment vertical="center" wrapText="1"/>
    </xf>
    <xf numFmtId="38" fontId="0" fillId="0" borderId="0" xfId="1" applyFont="1" applyBorder="1" applyProtection="1">
      <alignment vertical="center"/>
    </xf>
    <xf numFmtId="38" fontId="17" fillId="0" borderId="0" xfId="1" applyFont="1" applyFill="1" applyBorder="1" applyProtection="1">
      <alignment vertical="center"/>
    </xf>
    <xf numFmtId="38" fontId="17" fillId="0" borderId="0" xfId="1" applyFont="1" applyAlignment="1" applyProtection="1">
      <alignment horizontal="center" vertical="center"/>
    </xf>
    <xf numFmtId="38" fontId="35" fillId="0" borderId="0" xfId="1" applyFont="1" applyAlignment="1" applyProtection="1">
      <alignment vertical="center"/>
    </xf>
    <xf numFmtId="38" fontId="35" fillId="0" borderId="0" xfId="1" applyFont="1" applyFill="1" applyProtection="1">
      <alignment vertical="center"/>
    </xf>
    <xf numFmtId="38" fontId="57" fillId="0" borderId="0" xfId="1" applyFont="1" applyFill="1" applyProtection="1">
      <alignment vertical="center"/>
    </xf>
    <xf numFmtId="176" fontId="26" fillId="2" borderId="5" xfId="0" applyNumberFormat="1" applyFont="1" applyFill="1" applyBorder="1" applyAlignment="1" applyProtection="1">
      <alignment horizontal="right" vertical="center" wrapText="1"/>
      <protection locked="0"/>
    </xf>
    <xf numFmtId="38" fontId="62" fillId="0" borderId="0" xfId="1" applyFont="1" applyProtection="1">
      <alignment vertical="center"/>
    </xf>
    <xf numFmtId="38" fontId="43" fillId="0" borderId="0" xfId="1" applyFont="1" applyAlignment="1" applyProtection="1">
      <alignment horizontal="center" vertical="center"/>
    </xf>
    <xf numFmtId="38" fontId="32" fillId="0" borderId="0" xfId="1" applyFont="1" applyProtection="1">
      <alignment vertical="center"/>
    </xf>
    <xf numFmtId="38" fontId="1" fillId="0" borderId="0" xfId="1" applyFont="1" applyProtection="1">
      <alignment vertical="center"/>
    </xf>
    <xf numFmtId="38" fontId="3" fillId="0" borderId="0" xfId="1" applyFont="1" applyAlignment="1" applyProtection="1">
      <alignment horizontal="left" vertical="center"/>
    </xf>
    <xf numFmtId="38" fontId="3" fillId="0" borderId="0" xfId="1" applyFont="1" applyAlignment="1" applyProtection="1">
      <alignment horizontal="center" vertical="center"/>
    </xf>
    <xf numFmtId="38" fontId="3" fillId="0" borderId="0" xfId="1" applyFont="1" applyAlignment="1" applyProtection="1">
      <alignment vertical="center"/>
    </xf>
    <xf numFmtId="38" fontId="3" fillId="0" borderId="0" xfId="1" applyFont="1" applyProtection="1">
      <alignment vertical="center"/>
    </xf>
    <xf numFmtId="38" fontId="46" fillId="0" borderId="0" xfId="1" applyFont="1" applyProtection="1">
      <alignment vertical="center"/>
    </xf>
    <xf numFmtId="176" fontId="16" fillId="0" borderId="0" xfId="1" applyNumberFormat="1" applyFont="1" applyAlignment="1" applyProtection="1">
      <alignment vertical="center"/>
    </xf>
    <xf numFmtId="38" fontId="16" fillId="0" borderId="0" xfId="1" applyFont="1" applyAlignment="1" applyProtection="1">
      <alignment horizontal="center" vertical="center"/>
    </xf>
    <xf numFmtId="176" fontId="16" fillId="0" borderId="0" xfId="1" applyNumberFormat="1" applyFont="1" applyAlignment="1" applyProtection="1">
      <alignment horizontal="right" vertical="center"/>
    </xf>
    <xf numFmtId="38" fontId="15" fillId="0" borderId="0" xfId="1" applyFont="1" applyProtection="1">
      <alignment vertical="center"/>
    </xf>
    <xf numFmtId="176" fontId="16" fillId="0" borderId="0" xfId="1" applyNumberFormat="1" applyFont="1" applyAlignment="1" applyProtection="1">
      <alignment horizontal="center" vertical="center"/>
    </xf>
    <xf numFmtId="38" fontId="20" fillId="0" borderId="0" xfId="1" applyFont="1" applyProtection="1">
      <alignment vertical="center"/>
    </xf>
    <xf numFmtId="38" fontId="21" fillId="0" borderId="0" xfId="1" applyFont="1" applyProtection="1">
      <alignment vertical="center"/>
    </xf>
    <xf numFmtId="38" fontId="11" fillId="0" borderId="0" xfId="1" applyFont="1" applyProtection="1">
      <alignment vertical="center"/>
    </xf>
    <xf numFmtId="38" fontId="13" fillId="0" borderId="0" xfId="1" applyFont="1" applyBorder="1" applyAlignment="1" applyProtection="1">
      <alignment horizontal="left" vertical="center"/>
    </xf>
    <xf numFmtId="38" fontId="14" fillId="0" borderId="0" xfId="1" applyFont="1" applyFill="1" applyBorder="1" applyAlignment="1" applyProtection="1">
      <alignment vertical="center"/>
    </xf>
    <xf numFmtId="38" fontId="68" fillId="6" borderId="1" xfId="1" applyFont="1" applyFill="1" applyBorder="1" applyAlignment="1" applyProtection="1">
      <alignment horizontal="center" vertical="center"/>
    </xf>
    <xf numFmtId="38" fontId="14" fillId="0" borderId="0" xfId="1" applyFont="1" applyFill="1" applyBorder="1" applyAlignment="1" applyProtection="1">
      <alignment horizontal="left" vertical="center"/>
    </xf>
    <xf numFmtId="38" fontId="0" fillId="0" borderId="0" xfId="1" applyFont="1" applyFill="1" applyBorder="1" applyAlignment="1" applyProtection="1">
      <alignment horizontal="left" vertical="center"/>
    </xf>
    <xf numFmtId="38" fontId="23" fillId="0" borderId="0" xfId="1" applyFont="1" applyFill="1" applyBorder="1" applyAlignment="1" applyProtection="1">
      <alignment horizontal="left" vertical="center"/>
    </xf>
    <xf numFmtId="38" fontId="26" fillId="0" borderId="0" xfId="1" applyFont="1" applyFill="1" applyBorder="1" applyAlignment="1" applyProtection="1">
      <alignment vertical="center"/>
    </xf>
    <xf numFmtId="38" fontId="26" fillId="0" borderId="0" xfId="1" applyFont="1" applyFill="1" applyBorder="1" applyAlignment="1" applyProtection="1">
      <alignment vertical="center" wrapText="1"/>
    </xf>
    <xf numFmtId="38" fontId="0" fillId="0" borderId="0" xfId="1" applyFont="1" applyBorder="1" applyAlignment="1" applyProtection="1">
      <alignment horizontal="left" vertical="center"/>
    </xf>
    <xf numFmtId="38" fontId="2" fillId="0" borderId="0" xfId="1" applyFont="1" applyProtection="1">
      <alignment vertical="center"/>
    </xf>
    <xf numFmtId="38" fontId="69" fillId="0" borderId="0" xfId="1" applyFont="1" applyAlignment="1" applyProtection="1">
      <alignment horizontal="left" vertical="center" indent="1"/>
    </xf>
    <xf numFmtId="38" fontId="31" fillId="0" borderId="0" xfId="1" applyFont="1" applyAlignment="1" applyProtection="1">
      <alignment horizontal="left" vertical="center" indent="1"/>
    </xf>
    <xf numFmtId="38" fontId="31" fillId="0" borderId="0" xfId="1" applyFont="1" applyProtection="1">
      <alignment vertical="center"/>
    </xf>
    <xf numFmtId="38" fontId="33" fillId="0" borderId="0" xfId="1" applyFont="1" applyAlignment="1" applyProtection="1">
      <alignment horizontal="left" vertical="center" indent="1"/>
    </xf>
    <xf numFmtId="38" fontId="19" fillId="0" borderId="0" xfId="1" applyFont="1" applyProtection="1">
      <alignment vertical="center"/>
    </xf>
    <xf numFmtId="38" fontId="59" fillId="0" borderId="0" xfId="1" applyFont="1" applyProtection="1">
      <alignment vertical="center"/>
    </xf>
    <xf numFmtId="38" fontId="26" fillId="0" borderId="0" xfId="1" applyFont="1" applyAlignment="1" applyProtection="1">
      <alignment horizontal="left" vertical="center" indent="1"/>
    </xf>
    <xf numFmtId="38" fontId="17" fillId="0" borderId="0" xfId="1" applyFont="1" applyProtection="1">
      <alignment vertical="center"/>
    </xf>
    <xf numFmtId="38" fontId="33" fillId="0" borderId="31" xfId="1" applyFont="1" applyBorder="1" applyProtection="1">
      <alignment vertical="center"/>
    </xf>
    <xf numFmtId="38" fontId="26" fillId="0" borderId="26" xfId="1" applyFont="1" applyBorder="1" applyProtection="1">
      <alignment vertical="center"/>
    </xf>
    <xf numFmtId="38" fontId="26" fillId="0" borderId="32" xfId="1" applyFont="1" applyBorder="1" applyProtection="1">
      <alignment vertical="center"/>
    </xf>
    <xf numFmtId="38" fontId="18" fillId="0" borderId="0" xfId="1" applyFont="1" applyProtection="1">
      <alignment vertical="center"/>
    </xf>
    <xf numFmtId="38" fontId="28" fillId="0" borderId="0" xfId="1" applyFont="1" applyProtection="1">
      <alignment vertical="center"/>
    </xf>
    <xf numFmtId="38" fontId="33" fillId="0" borderId="42" xfId="1" applyFont="1" applyBorder="1" applyProtection="1">
      <alignment vertical="center"/>
    </xf>
    <xf numFmtId="38" fontId="26" fillId="0" borderId="43" xfId="1" applyFont="1" applyBorder="1" applyProtection="1">
      <alignment vertical="center"/>
    </xf>
    <xf numFmtId="38" fontId="26" fillId="0" borderId="44" xfId="1" applyFont="1" applyBorder="1" applyProtection="1">
      <alignment vertical="center"/>
    </xf>
    <xf numFmtId="38" fontId="18" fillId="0" borderId="0" xfId="1" applyFont="1" applyBorder="1" applyProtection="1">
      <alignment vertical="center"/>
    </xf>
    <xf numFmtId="38" fontId="23" fillId="0" borderId="0" xfId="1" applyFont="1" applyBorder="1" applyAlignment="1" applyProtection="1">
      <alignment horizontal="left" vertical="center" indent="1"/>
    </xf>
    <xf numFmtId="38" fontId="23" fillId="0" borderId="0" xfId="1" applyFont="1" applyBorder="1" applyProtection="1">
      <alignment vertical="center"/>
    </xf>
    <xf numFmtId="38" fontId="41" fillId="0" borderId="0" xfId="1" applyFont="1" applyProtection="1">
      <alignment vertical="center"/>
    </xf>
    <xf numFmtId="38" fontId="17" fillId="0" borderId="0" xfId="1" applyFont="1" applyBorder="1" applyAlignment="1" applyProtection="1">
      <alignment horizontal="left" vertical="center" wrapText="1"/>
    </xf>
    <xf numFmtId="38" fontId="17" fillId="0" borderId="0" xfId="1" applyFont="1" applyBorder="1" applyAlignment="1" applyProtection="1">
      <alignment horizontal="left" vertical="center"/>
    </xf>
    <xf numFmtId="38" fontId="23" fillId="0" borderId="0" xfId="1" applyFont="1" applyAlignment="1" applyProtection="1">
      <alignment horizontal="left" vertical="center" indent="1"/>
    </xf>
    <xf numFmtId="38" fontId="1" fillId="0" borderId="0" xfId="1" applyFont="1" applyAlignment="1" applyProtection="1">
      <alignment vertical="center"/>
    </xf>
    <xf numFmtId="38" fontId="0" fillId="0" borderId="0" xfId="1" applyFont="1" applyAlignment="1" applyProtection="1">
      <alignment vertical="center"/>
    </xf>
    <xf numFmtId="38" fontId="23" fillId="0" borderId="0" xfId="1" applyFont="1" applyAlignment="1" applyProtection="1">
      <alignment vertical="center"/>
    </xf>
    <xf numFmtId="38" fontId="43" fillId="0" borderId="0" xfId="1" applyFont="1" applyProtection="1">
      <alignment vertical="center"/>
    </xf>
    <xf numFmtId="0" fontId="22" fillId="0" borderId="0" xfId="0" applyFont="1" applyAlignment="1" applyProtection="1">
      <alignment horizontal="left" vertical="center" wrapText="1" shrinkToFit="1"/>
      <protection locked="0"/>
    </xf>
    <xf numFmtId="38" fontId="22" fillId="0" borderId="0" xfId="1" applyFont="1" applyFill="1" applyAlignment="1" applyProtection="1">
      <alignment horizontal="left" vertical="center" indent="1"/>
      <protection locked="0"/>
    </xf>
    <xf numFmtId="0" fontId="26" fillId="0" borderId="0" xfId="0" applyFont="1" applyAlignment="1">
      <alignment horizontal="left" vertical="center"/>
    </xf>
    <xf numFmtId="0" fontId="22"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63" fillId="0" borderId="0" xfId="0" applyFont="1">
      <alignment vertical="center"/>
    </xf>
    <xf numFmtId="0" fontId="17" fillId="0" borderId="0" xfId="0" applyFont="1">
      <alignment vertical="center"/>
    </xf>
    <xf numFmtId="0" fontId="24" fillId="0" borderId="0" xfId="0" applyFont="1" applyAlignment="1">
      <alignment horizontal="left" vertical="center"/>
    </xf>
    <xf numFmtId="0" fontId="24" fillId="0" borderId="0" xfId="0" applyFont="1">
      <alignment vertical="center"/>
    </xf>
    <xf numFmtId="0" fontId="26" fillId="0" borderId="0" xfId="0" applyFont="1">
      <alignment vertical="center"/>
    </xf>
    <xf numFmtId="0" fontId="33" fillId="0" borderId="0" xfId="0" applyFont="1">
      <alignment vertical="center"/>
    </xf>
    <xf numFmtId="0" fontId="33" fillId="0" borderId="0" xfId="0" applyFont="1" applyAlignment="1">
      <alignment horizontal="left" vertical="center" indent="1"/>
    </xf>
    <xf numFmtId="0" fontId="17" fillId="0" borderId="0" xfId="0" applyFont="1" applyAlignment="1">
      <alignment horizontal="left" vertical="center"/>
    </xf>
    <xf numFmtId="0" fontId="11" fillId="0" borderId="0" xfId="0" applyFo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64" fillId="0" borderId="0" xfId="0" applyFont="1">
      <alignment vertical="center"/>
    </xf>
    <xf numFmtId="0" fontId="24" fillId="0" borderId="0" xfId="0" applyFont="1" applyAlignment="1">
      <alignment horizontal="left" vertical="center" wrapText="1"/>
    </xf>
    <xf numFmtId="0" fontId="26" fillId="0" borderId="0" xfId="0" applyFont="1" applyAlignment="1">
      <alignment horizontal="center" vertical="center"/>
    </xf>
    <xf numFmtId="0" fontId="22" fillId="0" borderId="0" xfId="0" applyFont="1" applyAlignment="1">
      <alignment horizontal="left" vertical="center" indent="4"/>
    </xf>
    <xf numFmtId="0" fontId="26" fillId="0" borderId="0" xfId="0" applyFont="1" applyAlignment="1">
      <alignment horizontal="left" vertical="center" indent="2"/>
    </xf>
    <xf numFmtId="0" fontId="2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3" fillId="0" borderId="1" xfId="0" applyFont="1" applyBorder="1" applyAlignment="1">
      <alignment horizontal="center" vertical="center" wrapText="1"/>
    </xf>
    <xf numFmtId="176" fontId="26" fillId="0" borderId="5" xfId="0" applyNumberFormat="1" applyFont="1" applyBorder="1" applyAlignment="1">
      <alignment horizontal="right" vertical="center" wrapText="1"/>
    </xf>
    <xf numFmtId="176" fontId="23" fillId="0" borderId="5" xfId="0" applyNumberFormat="1" applyFont="1" applyBorder="1" applyAlignment="1">
      <alignment horizontal="right" vertical="center" wrapText="1"/>
    </xf>
    <xf numFmtId="176" fontId="26" fillId="0" borderId="11" xfId="0" applyNumberFormat="1" applyFont="1" applyBorder="1" applyAlignment="1">
      <alignment horizontal="right" vertical="center" wrapText="1"/>
    </xf>
    <xf numFmtId="176" fontId="26" fillId="0" borderId="27" xfId="0" applyNumberFormat="1" applyFont="1" applyBorder="1" applyAlignment="1">
      <alignment horizontal="right" vertical="center" wrapText="1"/>
    </xf>
    <xf numFmtId="181" fontId="26" fillId="0" borderId="11" xfId="0" applyNumberFormat="1" applyFont="1" applyBorder="1" applyAlignment="1">
      <alignment horizontal="right" vertical="center" wrapText="1"/>
    </xf>
    <xf numFmtId="176" fontId="23" fillId="0" borderId="11" xfId="0" applyNumberFormat="1" applyFont="1" applyBorder="1" applyAlignment="1">
      <alignment horizontal="right" vertical="center" wrapText="1"/>
    </xf>
    <xf numFmtId="176" fontId="26" fillId="0" borderId="29" xfId="0" applyNumberFormat="1" applyFont="1" applyBorder="1" applyAlignment="1">
      <alignment horizontal="right" vertical="center" wrapText="1"/>
    </xf>
    <xf numFmtId="0" fontId="36" fillId="0" borderId="0" xfId="0" applyFont="1" applyAlignment="1">
      <alignment vertical="center" wrapText="1"/>
    </xf>
    <xf numFmtId="0" fontId="38" fillId="0" borderId="0" xfId="0" applyFont="1" applyAlignment="1">
      <alignment vertical="center" wrapText="1"/>
    </xf>
    <xf numFmtId="176" fontId="23" fillId="0" borderId="14" xfId="0" applyNumberFormat="1" applyFont="1" applyBorder="1" applyAlignment="1">
      <alignment horizontal="right" vertical="center" wrapText="1"/>
    </xf>
    <xf numFmtId="176" fontId="26" fillId="0" borderId="38" xfId="0" applyNumberFormat="1" applyFont="1" applyBorder="1" applyAlignment="1">
      <alignment horizontal="right" vertical="center" wrapText="1"/>
    </xf>
    <xf numFmtId="178" fontId="26" fillId="0" borderId="11" xfId="0" applyNumberFormat="1" applyFont="1" applyBorder="1" applyAlignment="1">
      <alignment horizontal="right" vertical="center" wrapText="1"/>
    </xf>
    <xf numFmtId="179" fontId="26" fillId="0" borderId="11" xfId="0" applyNumberFormat="1" applyFont="1" applyBorder="1" applyAlignment="1">
      <alignment horizontal="right" vertical="center" wrapText="1"/>
    </xf>
    <xf numFmtId="0" fontId="17" fillId="0" borderId="0" xfId="0" applyFont="1" applyAlignment="1">
      <alignment vertical="top" wrapText="1"/>
    </xf>
    <xf numFmtId="0" fontId="23" fillId="0" borderId="16" xfId="0" applyFont="1" applyBorder="1" applyAlignment="1">
      <alignment horizontal="right" vertical="center" wrapText="1"/>
    </xf>
    <xf numFmtId="176" fontId="23" fillId="0" borderId="16" xfId="0" applyNumberFormat="1" applyFont="1" applyBorder="1" applyAlignment="1">
      <alignment horizontal="right" vertical="center" wrapText="1"/>
    </xf>
    <xf numFmtId="176" fontId="26" fillId="0" borderId="16" xfId="0" applyNumberFormat="1" applyFont="1" applyBorder="1" applyAlignment="1">
      <alignment horizontal="right" vertical="center" wrapText="1"/>
    </xf>
    <xf numFmtId="176" fontId="26" fillId="0" borderId="39" xfId="0" applyNumberFormat="1" applyFont="1" applyBorder="1" applyAlignment="1">
      <alignment horizontal="right" vertical="center" wrapText="1"/>
    </xf>
    <xf numFmtId="0" fontId="23" fillId="0" borderId="14" xfId="0" applyFont="1" applyBorder="1" applyAlignment="1">
      <alignment horizontal="center" vertical="center" wrapText="1"/>
    </xf>
    <xf numFmtId="176" fontId="26" fillId="0" borderId="14" xfId="0" applyNumberFormat="1" applyFont="1" applyBorder="1" applyAlignment="1">
      <alignment horizontal="right" vertical="center" wrapText="1"/>
    </xf>
    <xf numFmtId="0" fontId="23" fillId="0" borderId="8" xfId="0" applyFont="1" applyBorder="1" applyAlignment="1">
      <alignment horizontal="center" vertical="center" wrapText="1"/>
    </xf>
    <xf numFmtId="176" fontId="23" fillId="0" borderId="30" xfId="0" applyNumberFormat="1" applyFont="1" applyBorder="1" applyAlignment="1">
      <alignment horizontal="right" vertical="center" wrapText="1"/>
    </xf>
    <xf numFmtId="176" fontId="26" fillId="0" borderId="8" xfId="0" applyNumberFormat="1" applyFont="1" applyBorder="1" applyAlignment="1">
      <alignment horizontal="right" vertical="center" wrapText="1"/>
    </xf>
    <xf numFmtId="176" fontId="26" fillId="0" borderId="40" xfId="0" applyNumberFormat="1" applyFont="1" applyBorder="1" applyAlignment="1">
      <alignment horizontal="right" vertical="center" wrapText="1"/>
    </xf>
    <xf numFmtId="0" fontId="23" fillId="0" borderId="34" xfId="0" applyFont="1" applyBorder="1" applyAlignment="1">
      <alignment horizontal="center" vertical="center" wrapText="1"/>
    </xf>
    <xf numFmtId="176" fontId="23" fillId="0" borderId="34" xfId="0" applyNumberFormat="1" applyFont="1" applyBorder="1" applyAlignment="1">
      <alignment horizontal="right" vertical="center" wrapText="1"/>
    </xf>
    <xf numFmtId="176" fontId="30" fillId="0" borderId="34" xfId="0" applyNumberFormat="1" applyFont="1" applyBorder="1" applyAlignment="1">
      <alignment horizontal="right" vertical="center" wrapText="1"/>
    </xf>
    <xf numFmtId="176" fontId="23" fillId="0" borderId="41" xfId="0" applyNumberFormat="1" applyFont="1" applyBorder="1" applyAlignment="1">
      <alignment horizontal="right" vertical="center" wrapText="1"/>
    </xf>
    <xf numFmtId="0" fontId="23" fillId="0" borderId="20" xfId="0" applyFont="1" applyBorder="1" applyAlignment="1">
      <alignment horizontal="center" vertical="center" wrapText="1"/>
    </xf>
    <xf numFmtId="176" fontId="23" fillId="0" borderId="20" xfId="0" applyNumberFormat="1" applyFont="1" applyBorder="1" applyAlignment="1">
      <alignment horizontal="right" vertical="center" wrapText="1"/>
    </xf>
    <xf numFmtId="176" fontId="23" fillId="0" borderId="37" xfId="0" applyNumberFormat="1" applyFont="1" applyBorder="1" applyAlignment="1">
      <alignment horizontal="right" vertical="center" wrapText="1"/>
    </xf>
    <xf numFmtId="0" fontId="22" fillId="0" borderId="0" xfId="0" applyFont="1" applyAlignment="1" applyProtection="1">
      <alignment vertical="center" shrinkToFit="1"/>
      <protection locked="0"/>
    </xf>
    <xf numFmtId="38" fontId="26" fillId="0" borderId="0" xfId="1" applyFont="1" applyFill="1" applyBorder="1" applyAlignment="1" applyProtection="1">
      <alignment horizontal="left" vertical="center" wrapText="1"/>
      <protection locked="0"/>
    </xf>
    <xf numFmtId="38" fontId="26" fillId="0" borderId="0" xfId="1" applyFont="1" applyFill="1" applyBorder="1" applyAlignment="1" applyProtection="1">
      <alignment horizontal="left" vertical="center"/>
      <protection locked="0"/>
    </xf>
    <xf numFmtId="0" fontId="22" fillId="0" borderId="0" xfId="0" applyFont="1" applyAlignment="1" applyProtection="1">
      <alignment horizontal="left" vertical="center" shrinkToFit="1"/>
      <protection locked="0"/>
    </xf>
    <xf numFmtId="0" fontId="26" fillId="0" borderId="0" xfId="0" applyFont="1" applyAlignment="1" applyProtection="1">
      <alignment horizontal="center" vertical="center"/>
      <protection locked="0"/>
    </xf>
    <xf numFmtId="0" fontId="22" fillId="0" borderId="0" xfId="0" applyFont="1" applyAlignment="1" applyProtection="1">
      <alignment horizontal="left" vertical="center" indent="4"/>
      <protection locked="0"/>
    </xf>
    <xf numFmtId="38" fontId="26" fillId="0" borderId="0" xfId="1" applyFont="1" applyFill="1" applyAlignment="1" applyProtection="1">
      <alignment horizontal="left" vertical="center" indent="4"/>
      <protection locked="0"/>
    </xf>
    <xf numFmtId="38" fontId="26" fillId="0" borderId="0" xfId="1" applyFont="1" applyFill="1" applyProtection="1">
      <alignment vertical="center"/>
      <protection locked="0"/>
    </xf>
    <xf numFmtId="0" fontId="26" fillId="0" borderId="2" xfId="0" applyFont="1" applyBorder="1" applyAlignment="1" applyProtection="1">
      <alignment horizontal="center" vertical="center" wrapText="1"/>
      <protection locked="0"/>
    </xf>
    <xf numFmtId="0" fontId="26" fillId="0" borderId="16" xfId="0" applyFont="1" applyBorder="1" applyAlignment="1" applyProtection="1">
      <alignment horizontal="right" vertical="center" wrapText="1"/>
      <protection locked="0"/>
    </xf>
    <xf numFmtId="0" fontId="34" fillId="0" borderId="0" xfId="0" applyFont="1" applyAlignment="1">
      <alignment horizontal="left" vertical="center" wrapText="1"/>
    </xf>
    <xf numFmtId="0" fontId="3" fillId="0" borderId="0" xfId="0" applyFont="1">
      <alignment vertical="center"/>
    </xf>
    <xf numFmtId="0" fontId="46" fillId="0" borderId="0" xfId="0" applyFont="1">
      <alignment vertical="center"/>
    </xf>
    <xf numFmtId="176" fontId="16" fillId="0" borderId="0" xfId="0" applyNumberFormat="1" applyFont="1">
      <alignment vertical="center"/>
    </xf>
    <xf numFmtId="0" fontId="6" fillId="0" borderId="1" xfId="0" applyFont="1" applyBorder="1" applyAlignment="1">
      <alignment horizontal="center" vertical="center" wrapText="1"/>
    </xf>
    <xf numFmtId="0" fontId="6" fillId="0" borderId="30" xfId="0" applyFont="1" applyBorder="1" applyAlignment="1">
      <alignment vertical="center" wrapText="1"/>
    </xf>
    <xf numFmtId="0" fontId="6" fillId="0" borderId="23" xfId="0" applyFont="1" applyBorder="1" applyAlignment="1">
      <alignment vertical="center" wrapText="1"/>
    </xf>
    <xf numFmtId="0" fontId="5" fillId="0" borderId="23" xfId="0" applyFont="1" applyBorder="1" applyAlignment="1">
      <alignment vertical="center" wrapText="1"/>
    </xf>
    <xf numFmtId="0" fontId="51" fillId="0" borderId="23" xfId="0" applyFont="1" applyBorder="1" applyAlignment="1">
      <alignment vertical="center" wrapText="1"/>
    </xf>
    <xf numFmtId="0" fontId="52" fillId="0" borderId="33" xfId="0" applyFont="1" applyBorder="1" applyAlignment="1">
      <alignment vertical="center" wrapText="1"/>
    </xf>
    <xf numFmtId="0" fontId="33" fillId="0" borderId="33" xfId="0" applyFont="1" applyBorder="1" applyAlignment="1">
      <alignment vertical="center" wrapText="1"/>
    </xf>
    <xf numFmtId="0" fontId="52" fillId="0" borderId="4" xfId="0" applyFont="1" applyBorder="1" applyAlignment="1">
      <alignment horizontal="left" vertical="center" wrapText="1"/>
    </xf>
    <xf numFmtId="0" fontId="8" fillId="0" borderId="0" xfId="0" applyFont="1" applyAlignment="1">
      <alignment horizontal="left" vertical="center"/>
    </xf>
    <xf numFmtId="0" fontId="52" fillId="0" borderId="0" xfId="0" applyFont="1" applyAlignment="1">
      <alignment vertical="center" wrapText="1"/>
    </xf>
    <xf numFmtId="0" fontId="22" fillId="0" borderId="0" xfId="0" applyFont="1" applyAlignment="1" applyProtection="1">
      <alignment horizontal="center" vertical="center" wrapText="1"/>
      <protection locked="0"/>
    </xf>
    <xf numFmtId="184" fontId="22" fillId="0" borderId="0" xfId="0" quotePrefix="1" applyNumberFormat="1" applyFont="1" applyAlignment="1" applyProtection="1">
      <alignment horizontal="right" vertical="center" indent="1"/>
      <protection locked="0"/>
    </xf>
    <xf numFmtId="38" fontId="31" fillId="0" borderId="0" xfId="1" applyFont="1" applyFill="1" applyAlignment="1" applyProtection="1">
      <alignment horizontal="left" vertical="center"/>
    </xf>
    <xf numFmtId="0" fontId="24" fillId="0" borderId="0" xfId="0" applyFont="1" applyAlignment="1">
      <alignment horizontal="left" vertical="center"/>
    </xf>
    <xf numFmtId="38" fontId="22" fillId="0" borderId="0" xfId="1" applyFont="1" applyFill="1" applyAlignment="1" applyProtection="1">
      <alignment horizontal="left" vertical="center" indent="1"/>
      <protection locked="0"/>
    </xf>
    <xf numFmtId="0" fontId="24" fillId="0" borderId="0" xfId="0" applyFont="1" applyAlignment="1">
      <alignment horizontal="left" vertical="center" wrapText="1"/>
    </xf>
    <xf numFmtId="0" fontId="24" fillId="0" borderId="0" xfId="0" applyFont="1" applyAlignment="1">
      <alignment horizontal="center" vertical="center"/>
    </xf>
    <xf numFmtId="38" fontId="22" fillId="0" borderId="0" xfId="0" applyNumberFormat="1" applyFont="1" applyAlignment="1">
      <alignment horizontal="left" vertical="center"/>
    </xf>
    <xf numFmtId="0" fontId="22" fillId="0" borderId="0" xfId="0" applyFont="1" applyAlignment="1">
      <alignment horizontal="left" vertical="center"/>
    </xf>
    <xf numFmtId="38" fontId="36" fillId="0" borderId="0" xfId="1" applyFont="1" applyFill="1" applyBorder="1" applyAlignment="1" applyProtection="1">
      <alignment horizontal="left" vertical="center" wrapText="1"/>
    </xf>
    <xf numFmtId="0" fontId="26" fillId="0" borderId="0" xfId="0" applyFont="1" applyAlignment="1">
      <alignment horizontal="center" vertical="center"/>
    </xf>
    <xf numFmtId="0" fontId="22" fillId="0" borderId="0" xfId="0" applyFont="1" applyAlignment="1" applyProtection="1">
      <alignment horizontal="left" vertical="center" wrapText="1" shrinkToFit="1"/>
      <protection locked="0"/>
    </xf>
    <xf numFmtId="38" fontId="26" fillId="0" borderId="0" xfId="1" applyFont="1" applyFill="1" applyBorder="1" applyAlignment="1" applyProtection="1">
      <alignment horizontal="left" vertical="center" wrapText="1"/>
      <protection locked="0"/>
    </xf>
    <xf numFmtId="38" fontId="26" fillId="0" borderId="0" xfId="1" applyFont="1" applyFill="1" applyBorder="1" applyAlignment="1" applyProtection="1">
      <alignment horizontal="left" vertical="center"/>
      <protection locked="0"/>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2" fillId="0" borderId="0" xfId="0" applyFont="1" applyAlignment="1" applyProtection="1">
      <alignment horizontal="left" vertical="center"/>
      <protection locked="0"/>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2" xfId="0" applyFont="1" applyBorder="1" applyAlignment="1">
      <alignment horizontal="left" vertical="center" wrapText="1"/>
    </xf>
    <xf numFmtId="0" fontId="26" fillId="0" borderId="11"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12" xfId="0" applyFont="1" applyBorder="1" applyAlignment="1">
      <alignment horizontal="left" vertical="center" shrinkToFit="1"/>
    </xf>
    <xf numFmtId="38" fontId="35" fillId="0" borderId="0" xfId="1" applyFont="1" applyBorder="1" applyAlignment="1" applyProtection="1">
      <alignment horizontal="center" vertical="center"/>
    </xf>
    <xf numFmtId="38" fontId="66" fillId="5" borderId="45" xfId="1" applyFont="1" applyFill="1" applyBorder="1" applyAlignment="1" applyProtection="1">
      <alignment horizontal="left" vertical="center" wrapText="1"/>
    </xf>
    <xf numFmtId="38" fontId="66" fillId="5" borderId="46" xfId="1" applyFont="1" applyFill="1" applyBorder="1" applyAlignment="1" applyProtection="1">
      <alignment horizontal="left" vertical="center" wrapText="1"/>
    </xf>
    <xf numFmtId="38" fontId="66" fillId="5" borderId="47" xfId="1" applyFont="1" applyFill="1" applyBorder="1" applyAlignment="1" applyProtection="1">
      <alignment horizontal="left" vertical="center" wrapText="1"/>
    </xf>
    <xf numFmtId="38" fontId="66" fillId="5" borderId="48" xfId="1" applyFont="1" applyFill="1" applyBorder="1" applyAlignment="1" applyProtection="1">
      <alignment horizontal="left" vertical="center" wrapText="1"/>
    </xf>
    <xf numFmtId="38" fontId="66" fillId="5" borderId="0" xfId="1" applyFont="1" applyFill="1" applyBorder="1" applyAlignment="1" applyProtection="1">
      <alignment horizontal="left" vertical="center" wrapText="1"/>
    </xf>
    <xf numFmtId="38" fontId="66" fillId="5" borderId="49" xfId="1" applyFont="1" applyFill="1" applyBorder="1" applyAlignment="1" applyProtection="1">
      <alignment horizontal="lef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9" xfId="0" applyFont="1" applyBorder="1" applyAlignment="1">
      <alignment horizontal="left" vertical="center" wrapText="1"/>
    </xf>
    <xf numFmtId="0" fontId="26" fillId="0" borderId="15" xfId="0" applyFont="1" applyBorder="1" applyAlignment="1">
      <alignment horizontal="left" vertical="center" wrapText="1"/>
    </xf>
    <xf numFmtId="38" fontId="35" fillId="0" borderId="0" xfId="1" applyFont="1" applyAlignment="1" applyProtection="1">
      <alignment horizontal="center" vertical="center"/>
    </xf>
    <xf numFmtId="38" fontId="35" fillId="0" borderId="0" xfId="1" applyFont="1" applyFill="1" applyBorder="1" applyAlignment="1" applyProtection="1">
      <alignment horizontal="left" vertical="center" wrapText="1"/>
    </xf>
    <xf numFmtId="38" fontId="35" fillId="0" borderId="0" xfId="1" applyFont="1" applyFill="1" applyBorder="1" applyAlignment="1" applyProtection="1">
      <alignment horizontal="left" vertical="center"/>
    </xf>
    <xf numFmtId="0" fontId="26" fillId="0" borderId="30" xfId="0" applyFont="1" applyBorder="1" applyAlignment="1">
      <alignment horizontal="left" vertical="center" wrapText="1"/>
    </xf>
    <xf numFmtId="0" fontId="26" fillId="0" borderId="0" xfId="0" applyFont="1" applyAlignment="1">
      <alignment horizontal="left" vertical="center" wrapText="1"/>
    </xf>
    <xf numFmtId="0" fontId="26"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17" fillId="0" borderId="0" xfId="0" applyFont="1" applyAlignment="1">
      <alignment horizontal="left" vertical="center"/>
    </xf>
    <xf numFmtId="0" fontId="22" fillId="0" borderId="0" xfId="0" applyFont="1" applyAlignment="1" applyProtection="1">
      <alignment horizontal="left" vertical="center" wrapText="1"/>
      <protection locked="0"/>
    </xf>
    <xf numFmtId="38" fontId="22" fillId="0" borderId="0" xfId="1" applyFont="1" applyFill="1" applyBorder="1" applyAlignment="1" applyProtection="1">
      <alignment horizontal="left" vertical="center" wrapText="1"/>
      <protection locked="0"/>
    </xf>
    <xf numFmtId="38" fontId="22" fillId="0" borderId="0" xfId="1" applyFont="1" applyFill="1" applyBorder="1" applyAlignment="1" applyProtection="1">
      <alignment horizontal="left" vertical="center"/>
      <protection locked="0"/>
    </xf>
    <xf numFmtId="177" fontId="26" fillId="0" borderId="37" xfId="0" applyNumberFormat="1" applyFont="1" applyBorder="1" applyAlignment="1" applyProtection="1">
      <alignment vertical="center" wrapText="1"/>
      <protection locked="0"/>
    </xf>
    <xf numFmtId="177" fontId="23" fillId="0" borderId="37" xfId="0" applyNumberFormat="1" applyFont="1" applyBorder="1" applyAlignment="1">
      <alignment horizontal="center" vertical="center" wrapText="1"/>
    </xf>
    <xf numFmtId="176" fontId="46" fillId="0" borderId="0" xfId="1" applyNumberFormat="1" applyFont="1" applyAlignment="1" applyProtection="1">
      <alignment horizontal="right" vertical="center"/>
    </xf>
    <xf numFmtId="176" fontId="46" fillId="0" borderId="0" xfId="1" applyNumberFormat="1" applyFont="1" applyAlignment="1" applyProtection="1">
      <alignment horizontal="left" vertical="center" indent="1"/>
    </xf>
    <xf numFmtId="0" fontId="31" fillId="0" borderId="0" xfId="0" applyFont="1" applyAlignment="1">
      <alignment horizontal="left" vertical="center" wrapText="1" indent="2"/>
    </xf>
    <xf numFmtId="0" fontId="33" fillId="0" borderId="0" xfId="0" applyFont="1" applyAlignment="1">
      <alignment horizontal="left" vertical="center" wrapText="1" indent="2"/>
    </xf>
    <xf numFmtId="38" fontId="0" fillId="0" borderId="37" xfId="1" applyFont="1" applyBorder="1" applyAlignment="1" applyProtection="1">
      <alignment horizontal="center" vertical="center"/>
    </xf>
    <xf numFmtId="0" fontId="23" fillId="0" borderId="37" xfId="0" applyFont="1" applyBorder="1" applyAlignment="1">
      <alignment horizontal="center" vertical="center" wrapText="1"/>
    </xf>
    <xf numFmtId="0" fontId="29" fillId="0" borderId="1" xfId="0" applyFont="1" applyBorder="1" applyAlignment="1">
      <alignment horizontal="left" vertical="center" wrapText="1"/>
    </xf>
    <xf numFmtId="38" fontId="0" fillId="0" borderId="1" xfId="1" applyFont="1" applyBorder="1" applyAlignment="1" applyProtection="1">
      <alignment horizontal="center" vertical="center"/>
    </xf>
    <xf numFmtId="177" fontId="26" fillId="0" borderId="1" xfId="0" applyNumberFormat="1" applyFont="1" applyBorder="1" applyAlignment="1" applyProtection="1">
      <alignment vertical="center" wrapText="1"/>
      <protection locked="0"/>
    </xf>
    <xf numFmtId="177" fontId="23" fillId="0" borderId="1" xfId="0" applyNumberFormat="1" applyFont="1" applyBorder="1" applyAlignment="1">
      <alignment horizontal="center" vertical="center" wrapText="1"/>
    </xf>
    <xf numFmtId="38" fontId="0" fillId="0" borderId="2" xfId="1" applyFont="1" applyBorder="1" applyAlignment="1" applyProtection="1">
      <alignment horizontal="center" vertical="center"/>
    </xf>
    <xf numFmtId="38" fontId="0" fillId="0" borderId="4" xfId="1" applyFont="1" applyBorder="1" applyAlignment="1" applyProtection="1">
      <alignment horizontal="center" vertical="center"/>
    </xf>
    <xf numFmtId="0" fontId="23" fillId="0" borderId="1" xfId="0" applyFont="1" applyBorder="1" applyAlignment="1">
      <alignment horizontal="center" vertical="center" wrapText="1"/>
    </xf>
    <xf numFmtId="0" fontId="23" fillId="0" borderId="3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31" xfId="0" applyFont="1" applyBorder="1" applyAlignment="1">
      <alignment horizontal="left" vertical="top" wrapText="1" indent="1"/>
    </xf>
    <xf numFmtId="0" fontId="5" fillId="0" borderId="26" xfId="0" applyFont="1" applyBorder="1" applyAlignment="1">
      <alignment horizontal="left" vertical="top" wrapText="1" indent="1"/>
    </xf>
    <xf numFmtId="0" fontId="5" fillId="0" borderId="32" xfId="0" applyFont="1" applyBorder="1" applyAlignment="1">
      <alignment horizontal="left" vertical="top" wrapText="1" indent="1"/>
    </xf>
    <xf numFmtId="0" fontId="5" fillId="0" borderId="30" xfId="0" applyFont="1" applyBorder="1" applyAlignment="1">
      <alignment horizontal="left" vertical="top" wrapText="1" indent="1"/>
    </xf>
    <xf numFmtId="0" fontId="5" fillId="0" borderId="0" xfId="0" applyFont="1" applyAlignment="1">
      <alignment horizontal="left" vertical="top" wrapText="1" indent="1"/>
    </xf>
    <xf numFmtId="0" fontId="5" fillId="0" borderId="33" xfId="0" applyFont="1" applyBorder="1" applyAlignment="1">
      <alignment horizontal="left" vertical="top" wrapText="1" indent="1"/>
    </xf>
    <xf numFmtId="0" fontId="31" fillId="0" borderId="26" xfId="0" applyFont="1" applyBorder="1" applyAlignment="1">
      <alignment horizontal="left" vertical="center" wrapText="1" indent="2"/>
    </xf>
    <xf numFmtId="0" fontId="58" fillId="0" borderId="0" xfId="0" applyFont="1" applyAlignment="1">
      <alignment horizontal="left" vertical="center" wrapText="1" indent="2"/>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6" fillId="0" borderId="0" xfId="0" applyFont="1" applyAlignment="1">
      <alignment horizontal="left" vertical="center" wrapText="1"/>
    </xf>
    <xf numFmtId="0" fontId="6" fillId="0" borderId="3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176" fontId="46" fillId="0" borderId="0" xfId="1" applyNumberFormat="1" applyFont="1" applyAlignment="1" applyProtection="1">
      <alignment vertical="center"/>
    </xf>
    <xf numFmtId="176" fontId="46" fillId="0" borderId="0" xfId="0" applyNumberFormat="1" applyFont="1">
      <alignment vertical="center"/>
    </xf>
    <xf numFmtId="0" fontId="33" fillId="0" borderId="1" xfId="0" applyFont="1" applyBorder="1" applyAlignment="1" applyProtection="1">
      <alignment horizontal="left" vertical="center" wrapText="1"/>
      <protection locked="0"/>
    </xf>
    <xf numFmtId="0" fontId="56" fillId="0" borderId="1" xfId="0" applyFont="1" applyBorder="1" applyAlignment="1" applyProtection="1">
      <alignment horizontal="left" vertical="center" wrapText="1"/>
      <protection locked="0"/>
    </xf>
    <xf numFmtId="0" fontId="7" fillId="0" borderId="0" xfId="0" applyFont="1" applyAlignment="1">
      <alignment horizontal="left" vertical="center"/>
    </xf>
    <xf numFmtId="0" fontId="7" fillId="0" borderId="26" xfId="0" applyFont="1" applyBorder="1" applyAlignment="1">
      <alignment horizontal="left" vertical="center"/>
    </xf>
    <xf numFmtId="0" fontId="7" fillId="0" borderId="31" xfId="0" applyFont="1" applyBorder="1" applyAlignment="1">
      <alignment horizontal="left" vertical="top" wrapText="1" indent="1"/>
    </xf>
    <xf numFmtId="0" fontId="7" fillId="0" borderId="26" xfId="0" applyFont="1" applyBorder="1" applyAlignment="1">
      <alignment horizontal="left" vertical="top" wrapText="1" indent="1"/>
    </xf>
    <xf numFmtId="0" fontId="7" fillId="0" borderId="32" xfId="0" applyFont="1" applyBorder="1" applyAlignment="1">
      <alignment horizontal="left" vertical="top" wrapText="1" indent="1"/>
    </xf>
    <xf numFmtId="0" fontId="7" fillId="0" borderId="30" xfId="0" applyFont="1" applyBorder="1" applyAlignment="1">
      <alignment horizontal="left" vertical="top" wrapText="1" indent="1"/>
    </xf>
    <xf numFmtId="0" fontId="7" fillId="0" borderId="0" xfId="0" applyFont="1" applyAlignment="1">
      <alignment horizontal="left" vertical="top" wrapText="1" indent="1"/>
    </xf>
    <xf numFmtId="0" fontId="7" fillId="0" borderId="33" xfId="0" applyFont="1" applyBorder="1" applyAlignment="1">
      <alignment horizontal="left" vertical="top" wrapText="1" inden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7" fillId="0" borderId="31" xfId="0" applyFont="1" applyBorder="1" applyAlignment="1">
      <alignment horizontal="left" vertical="top" wrapText="1"/>
    </xf>
    <xf numFmtId="0" fontId="7" fillId="0" borderId="26" xfId="0" applyFont="1" applyBorder="1" applyAlignment="1">
      <alignment horizontal="left" vertical="top" wrapText="1"/>
    </xf>
    <xf numFmtId="0" fontId="7" fillId="0" borderId="32" xfId="0" applyFont="1" applyBorder="1" applyAlignment="1">
      <alignment horizontal="left" vertical="top" wrapText="1"/>
    </xf>
    <xf numFmtId="0" fontId="7" fillId="0" borderId="30" xfId="0" applyFont="1" applyBorder="1" applyAlignment="1">
      <alignment horizontal="left" vertical="top" wrapText="1"/>
    </xf>
    <xf numFmtId="0" fontId="7" fillId="0" borderId="0" xfId="0" applyFont="1" applyAlignment="1">
      <alignment horizontal="left" vertical="top" wrapText="1"/>
    </xf>
    <xf numFmtId="0" fontId="7" fillId="0" borderId="33" xfId="0" applyFont="1" applyBorder="1" applyAlignment="1">
      <alignment horizontal="left" vertical="top" wrapText="1"/>
    </xf>
    <xf numFmtId="38" fontId="40" fillId="0" borderId="0" xfId="1" applyFont="1" applyAlignment="1" applyProtection="1">
      <alignment horizontal="center" vertical="center" wrapText="1"/>
    </xf>
    <xf numFmtId="38" fontId="36" fillId="0" borderId="0" xfId="1" applyFont="1" applyAlignment="1" applyProtection="1">
      <alignment horizontal="center" vertical="center"/>
    </xf>
    <xf numFmtId="38" fontId="52" fillId="0" borderId="0" xfId="1" applyFont="1" applyAlignment="1" applyProtection="1">
      <alignment vertical="center" wrapText="1"/>
    </xf>
    <xf numFmtId="38" fontId="33" fillId="0" borderId="42" xfId="1" applyFont="1" applyFill="1" applyBorder="1" applyAlignment="1" applyProtection="1">
      <alignment horizontal="left" vertical="center" wrapText="1"/>
    </xf>
    <xf numFmtId="38" fontId="33" fillId="0" borderId="43" xfId="1" applyFont="1" applyFill="1" applyBorder="1" applyAlignment="1" applyProtection="1">
      <alignment horizontal="left" vertical="center" wrapText="1"/>
    </xf>
    <xf numFmtId="38" fontId="33" fillId="0" borderId="44" xfId="1" applyFont="1" applyFill="1" applyBorder="1" applyAlignment="1" applyProtection="1">
      <alignment horizontal="left" vertical="center" wrapText="1"/>
    </xf>
    <xf numFmtId="38" fontId="33" fillId="0" borderId="23" xfId="1" applyFont="1" applyFill="1" applyBorder="1" applyAlignment="1" applyProtection="1">
      <alignment horizontal="left" vertical="center" wrapText="1"/>
    </xf>
    <xf numFmtId="38" fontId="33" fillId="0" borderId="24" xfId="1" applyFont="1" applyFill="1" applyBorder="1" applyAlignment="1" applyProtection="1">
      <alignment horizontal="left" vertical="center" wrapText="1"/>
    </xf>
    <xf numFmtId="38" fontId="33" fillId="0" borderId="25" xfId="1" applyFont="1" applyFill="1" applyBorder="1" applyAlignment="1" applyProtection="1">
      <alignment horizontal="left" vertical="center" wrapText="1"/>
    </xf>
    <xf numFmtId="38" fontId="26" fillId="0" borderId="0" xfId="1" applyFont="1" applyBorder="1" applyAlignment="1" applyProtection="1">
      <alignment horizontal="left" vertical="center" wrapText="1"/>
    </xf>
    <xf numFmtId="38" fontId="26" fillId="0" borderId="0" xfId="1" applyFont="1" applyBorder="1" applyAlignment="1" applyProtection="1">
      <alignment horizontal="left" vertical="center"/>
    </xf>
    <xf numFmtId="38" fontId="59" fillId="0" borderId="0" xfId="1" applyFont="1" applyBorder="1" applyAlignment="1" applyProtection="1">
      <alignment horizontal="left" vertical="center" wrapText="1"/>
    </xf>
    <xf numFmtId="38" fontId="59" fillId="0" borderId="0" xfId="1" applyFont="1" applyBorder="1" applyAlignment="1" applyProtection="1">
      <alignment horizontal="left" vertical="center"/>
    </xf>
    <xf numFmtId="0" fontId="52" fillId="0" borderId="0" xfId="0" applyFont="1" applyAlignment="1">
      <alignment horizontal="left" vertical="center"/>
    </xf>
    <xf numFmtId="0" fontId="33" fillId="0" borderId="0" xfId="0" applyFont="1" applyAlignment="1">
      <alignment horizontal="left" vertical="top" wrapText="1"/>
    </xf>
    <xf numFmtId="0" fontId="9" fillId="0" borderId="0" xfId="0" applyFont="1" applyAlignment="1">
      <alignment horizontal="left" vertical="center"/>
    </xf>
    <xf numFmtId="0" fontId="9" fillId="0" borderId="24" xfId="0" applyFont="1" applyBorder="1" applyAlignment="1">
      <alignment horizontal="left" vertical="center"/>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cellXfs>
  <cellStyles count="2">
    <cellStyle name="桁区切り" xfId="1" builtinId="6"/>
    <cellStyle name="標準" xfId="0" builtinId="0"/>
  </cellStyles>
  <dxfs count="16">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0000CC"/>
      <color rgb="FFFFFF66"/>
      <color rgb="FFFFFFFF"/>
      <color rgb="FFECF4FA"/>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80962</xdr:colOff>
      <xdr:row>31</xdr:row>
      <xdr:rowOff>76200</xdr:rowOff>
    </xdr:from>
    <xdr:to>
      <xdr:col>11</xdr:col>
      <xdr:colOff>190499</xdr:colOff>
      <xdr:row>34</xdr:row>
      <xdr:rowOff>285750</xdr:rowOff>
    </xdr:to>
    <xdr:sp macro="" textlink="">
      <xdr:nvSpPr>
        <xdr:cNvPr id="2" name="右中かっこ 1">
          <a:extLst>
            <a:ext uri="{FF2B5EF4-FFF2-40B4-BE49-F238E27FC236}">
              <a16:creationId xmlns:a16="http://schemas.microsoft.com/office/drawing/2014/main" id="{0B845829-8573-4A30-A063-BFBCF34C09AA}"/>
            </a:ext>
          </a:extLst>
        </xdr:cNvPr>
        <xdr:cNvSpPr/>
      </xdr:nvSpPr>
      <xdr:spPr>
        <a:xfrm>
          <a:off x="7700962" y="7877175"/>
          <a:ext cx="109537" cy="12763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85726</xdr:colOff>
      <xdr:row>37</xdr:row>
      <xdr:rowOff>38101</xdr:rowOff>
    </xdr:from>
    <xdr:to>
      <xdr:col>11</xdr:col>
      <xdr:colOff>161926</xdr:colOff>
      <xdr:row>38</xdr:row>
      <xdr:rowOff>514350</xdr:rowOff>
    </xdr:to>
    <xdr:sp macro="" textlink="">
      <xdr:nvSpPr>
        <xdr:cNvPr id="3" name="右中かっこ 2">
          <a:extLst>
            <a:ext uri="{FF2B5EF4-FFF2-40B4-BE49-F238E27FC236}">
              <a16:creationId xmlns:a16="http://schemas.microsoft.com/office/drawing/2014/main" id="{08CBEC01-785C-4398-A235-92432A1A6F46}"/>
            </a:ext>
          </a:extLst>
        </xdr:cNvPr>
        <xdr:cNvSpPr/>
      </xdr:nvSpPr>
      <xdr:spPr>
        <a:xfrm>
          <a:off x="7419976" y="9820276"/>
          <a:ext cx="76200" cy="781049"/>
        </a:xfrm>
        <a:prstGeom prst="rightBrace">
          <a:avLst>
            <a:gd name="adj1" fmla="val 12131"/>
            <a:gd name="adj2" fmla="val 39061"/>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152400</xdr:colOff>
      <xdr:row>0</xdr:row>
      <xdr:rowOff>38100</xdr:rowOff>
    </xdr:from>
    <xdr:to>
      <xdr:col>20</xdr:col>
      <xdr:colOff>200025</xdr:colOff>
      <xdr:row>3</xdr:row>
      <xdr:rowOff>152400</xdr:rowOff>
    </xdr:to>
    <xdr:sp macro="" textlink="">
      <xdr:nvSpPr>
        <xdr:cNvPr id="7" name="テキスト ボックス 6">
          <a:extLst>
            <a:ext uri="{FF2B5EF4-FFF2-40B4-BE49-F238E27FC236}">
              <a16:creationId xmlns:a16="http://schemas.microsoft.com/office/drawing/2014/main" id="{D04CC7CF-58D6-4864-BA83-022A5022C765}"/>
            </a:ext>
          </a:extLst>
        </xdr:cNvPr>
        <xdr:cNvSpPr txBox="1"/>
      </xdr:nvSpPr>
      <xdr:spPr>
        <a:xfrm>
          <a:off x="8020050" y="38100"/>
          <a:ext cx="4924425" cy="762000"/>
        </a:xfrm>
        <a:prstGeom prst="rect">
          <a:avLst/>
        </a:prstGeom>
        <a:solidFill>
          <a:srgbClr val="33CC33"/>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800"/>
            <a:t>　</a:t>
          </a:r>
          <a:r>
            <a:rPr kumimoji="1" lang="ja-JP" altLang="en-US" sz="1800" u="sng">
              <a:solidFill>
                <a:srgbClr val="0000CC"/>
              </a:solidFill>
            </a:rPr>
            <a:t>青色枠</a:t>
          </a:r>
          <a:r>
            <a:rPr kumimoji="1" lang="ja-JP" altLang="en-US" sz="1800"/>
            <a:t>は文字等を直接入力してください。</a:t>
          </a:r>
          <a:endParaRPr kumimoji="1" lang="en-US" altLang="ja-JP" sz="900"/>
        </a:p>
        <a:p>
          <a:r>
            <a:rPr kumimoji="1" lang="en-US" altLang="ja-JP" sz="1400"/>
            <a:t>※</a:t>
          </a:r>
          <a:r>
            <a:rPr kumimoji="1" lang="ja-JP" altLang="en-US" sz="1800"/>
            <a:t>　</a:t>
          </a:r>
          <a:r>
            <a:rPr kumimoji="1" lang="ja-JP" altLang="en-US" sz="1800" u="sng">
              <a:solidFill>
                <a:srgbClr val="FFFF00"/>
              </a:solidFill>
            </a:rPr>
            <a:t>黄色枠</a:t>
          </a:r>
          <a:r>
            <a:rPr kumimoji="1" lang="ja-JP" altLang="en-US" sz="1800"/>
            <a:t>は▼ボタンで選択してください。</a:t>
          </a:r>
        </a:p>
      </xdr:txBody>
    </xdr:sp>
    <xdr:clientData/>
  </xdr:twoCellAnchor>
  <xdr:twoCellAnchor>
    <xdr:from>
      <xdr:col>11</xdr:col>
      <xdr:colOff>9525</xdr:colOff>
      <xdr:row>25</xdr:row>
      <xdr:rowOff>0</xdr:rowOff>
    </xdr:from>
    <xdr:to>
      <xdr:col>12</xdr:col>
      <xdr:colOff>0</xdr:colOff>
      <xdr:row>27</xdr:row>
      <xdr:rowOff>247650</xdr:rowOff>
    </xdr:to>
    <xdr:cxnSp macro="">
      <xdr:nvCxnSpPr>
        <xdr:cNvPr id="8" name="直線矢印コネクタ 7">
          <a:extLst>
            <a:ext uri="{FF2B5EF4-FFF2-40B4-BE49-F238E27FC236}">
              <a16:creationId xmlns:a16="http://schemas.microsoft.com/office/drawing/2014/main" id="{A588BC9E-5E1A-4D93-A68C-03657E0AF2A7}"/>
            </a:ext>
          </a:extLst>
        </xdr:cNvPr>
        <xdr:cNvCxnSpPr/>
      </xdr:nvCxnSpPr>
      <xdr:spPr>
        <a:xfrm flipH="1">
          <a:off x="7629525" y="6257925"/>
          <a:ext cx="238125" cy="59055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xdr:row>
      <xdr:rowOff>38100</xdr:rowOff>
    </xdr:from>
    <xdr:to>
      <xdr:col>11</xdr:col>
      <xdr:colOff>238125</xdr:colOff>
      <xdr:row>4</xdr:row>
      <xdr:rowOff>104775</xdr:rowOff>
    </xdr:to>
    <xdr:cxnSp macro="">
      <xdr:nvCxnSpPr>
        <xdr:cNvPr id="12" name="直線矢印コネクタ 11">
          <a:extLst>
            <a:ext uri="{FF2B5EF4-FFF2-40B4-BE49-F238E27FC236}">
              <a16:creationId xmlns:a16="http://schemas.microsoft.com/office/drawing/2014/main" id="{B302C779-CF9A-205F-295C-5654E56E3A89}"/>
            </a:ext>
          </a:extLst>
        </xdr:cNvPr>
        <xdr:cNvCxnSpPr/>
      </xdr:nvCxnSpPr>
      <xdr:spPr>
        <a:xfrm flipH="1" flipV="1">
          <a:off x="7620000" y="685800"/>
          <a:ext cx="238125" cy="304800"/>
        </a:xfrm>
        <a:prstGeom prst="straightConnector1">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12</xdr:row>
      <xdr:rowOff>57150</xdr:rowOff>
    </xdr:from>
    <xdr:to>
      <xdr:col>18</xdr:col>
      <xdr:colOff>180975</xdr:colOff>
      <xdr:row>12</xdr:row>
      <xdr:rowOff>57150</xdr:rowOff>
    </xdr:to>
    <xdr:cxnSp macro="">
      <xdr:nvCxnSpPr>
        <xdr:cNvPr id="2" name="直線矢印コネクタ 1">
          <a:extLst>
            <a:ext uri="{FF2B5EF4-FFF2-40B4-BE49-F238E27FC236}">
              <a16:creationId xmlns:a16="http://schemas.microsoft.com/office/drawing/2014/main" id="{572B702B-4491-4F87-9299-B9FDD67D6AD5}"/>
            </a:ext>
          </a:extLst>
        </xdr:cNvPr>
        <xdr:cNvCxnSpPr/>
      </xdr:nvCxnSpPr>
      <xdr:spPr>
        <a:xfrm>
          <a:off x="7391400" y="4381500"/>
          <a:ext cx="781050" cy="0"/>
        </a:xfrm>
        <a:prstGeom prst="straightConnector1">
          <a:avLst/>
        </a:prstGeom>
        <a:ln w="317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76199</xdr:colOff>
      <xdr:row>0</xdr:row>
      <xdr:rowOff>133350</xdr:rowOff>
    </xdr:from>
    <xdr:to>
      <xdr:col>16</xdr:col>
      <xdr:colOff>200025</xdr:colOff>
      <xdr:row>1</xdr:row>
      <xdr:rowOff>619125</xdr:rowOff>
    </xdr:to>
    <xdr:sp macro="" textlink="">
      <xdr:nvSpPr>
        <xdr:cNvPr id="3" name="右中かっこ 2">
          <a:extLst>
            <a:ext uri="{FF2B5EF4-FFF2-40B4-BE49-F238E27FC236}">
              <a16:creationId xmlns:a16="http://schemas.microsoft.com/office/drawing/2014/main" id="{1CED1A7B-F300-4E98-B55B-1E51895BA224}"/>
            </a:ext>
          </a:extLst>
        </xdr:cNvPr>
        <xdr:cNvSpPr/>
      </xdr:nvSpPr>
      <xdr:spPr>
        <a:xfrm>
          <a:off x="7210424" y="133350"/>
          <a:ext cx="123826" cy="933450"/>
        </a:xfrm>
        <a:prstGeom prst="rightBrace">
          <a:avLst>
            <a:gd name="adj1" fmla="val 8333"/>
            <a:gd name="adj2" fmla="val 68367"/>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90055-2C18-4424-816E-89319BD35FD6}">
  <sheetPr>
    <tabColor rgb="FF00B0F0"/>
    <pageSetUpPr fitToPage="1"/>
  </sheetPr>
  <dimension ref="B1:AL41"/>
  <sheetViews>
    <sheetView tabSelected="1" zoomScaleNormal="100" zoomScaleSheetLayoutView="100" workbookViewId="0">
      <selection activeCell="B1" sqref="B1"/>
    </sheetView>
  </sheetViews>
  <sheetFormatPr defaultRowHeight="12"/>
  <cols>
    <col min="1" max="1" width="1" style="31" customWidth="1"/>
    <col min="2" max="2" width="5.7109375" style="29" customWidth="1"/>
    <col min="3" max="3" width="9" style="29" customWidth="1"/>
    <col min="4" max="4" width="17.140625" style="29" customWidth="1"/>
    <col min="5" max="6" width="14" style="29" customWidth="1"/>
    <col min="7" max="7" width="13.140625" style="29" customWidth="1"/>
    <col min="8" max="8" width="12.28515625" style="29" customWidth="1"/>
    <col min="9" max="9" width="12.85546875" style="29" customWidth="1"/>
    <col min="10" max="10" width="13.42578125" style="29" customWidth="1"/>
    <col min="11" max="11" width="1.7109375" style="31" customWidth="1"/>
    <col min="12" max="12" width="3.7109375" style="32" bestFit="1" customWidth="1"/>
    <col min="13" max="23" width="9.140625" style="31"/>
    <col min="24" max="24" width="5.42578125" style="31" customWidth="1"/>
    <col min="25" max="28" width="9.140625" style="31"/>
    <col min="29" max="29" width="15.5703125" style="34" bestFit="1" customWidth="1"/>
    <col min="30" max="36" width="9.140625" style="31"/>
    <col min="37" max="38" width="9.140625" style="35"/>
    <col min="39" max="16384" width="9.140625" style="31"/>
  </cols>
  <sheetData>
    <row r="1" spans="2:38" ht="19.5" customHeight="1">
      <c r="B1" s="142" t="s">
        <v>104</v>
      </c>
      <c r="C1" s="28"/>
      <c r="D1" s="28"/>
      <c r="G1" s="30"/>
      <c r="M1" s="33"/>
    </row>
    <row r="2" spans="2:38" s="38" customFormat="1" ht="15.75" customHeight="1">
      <c r="B2" s="36"/>
      <c r="C2" s="36"/>
      <c r="D2" s="36"/>
      <c r="E2" s="36"/>
      <c r="F2" s="36"/>
      <c r="G2" s="36"/>
      <c r="H2" s="36"/>
      <c r="I2" s="36"/>
      <c r="J2" s="37" t="s">
        <v>40</v>
      </c>
      <c r="L2" s="39"/>
      <c r="AC2" s="40"/>
      <c r="AK2" s="41"/>
      <c r="AL2" s="41"/>
    </row>
    <row r="3" spans="2:38" s="144" customFormat="1" ht="15.75" customHeight="1">
      <c r="B3" s="36"/>
      <c r="C3" s="36"/>
      <c r="D3" s="36"/>
      <c r="E3" s="36"/>
      <c r="F3" s="36"/>
      <c r="G3" s="42"/>
      <c r="H3" s="143"/>
      <c r="I3" s="222"/>
      <c r="J3" s="222"/>
      <c r="AC3" s="145"/>
      <c r="AK3" s="146"/>
      <c r="AL3" s="146"/>
    </row>
    <row r="4" spans="2:38" s="44" customFormat="1" ht="18.75" customHeight="1">
      <c r="B4" s="6"/>
      <c r="C4" s="6"/>
      <c r="D4" s="6"/>
      <c r="E4" s="6"/>
      <c r="F4" s="43"/>
      <c r="H4" s="43"/>
      <c r="I4" s="43"/>
      <c r="J4" s="43"/>
      <c r="L4" s="45"/>
      <c r="U4" s="46"/>
      <c r="V4" s="46"/>
      <c r="W4" s="46"/>
      <c r="X4" s="46"/>
      <c r="AC4" s="47"/>
      <c r="AK4" s="48"/>
      <c r="AL4" s="48"/>
    </row>
    <row r="5" spans="2:38" s="49" customFormat="1" ht="18.75" customHeight="1">
      <c r="B5" s="6"/>
      <c r="C5" s="223" t="s">
        <v>42</v>
      </c>
      <c r="D5" s="223"/>
      <c r="E5" s="6"/>
      <c r="F5" s="6"/>
      <c r="G5" s="43"/>
      <c r="H5" s="43"/>
      <c r="I5" s="43"/>
      <c r="J5" s="43"/>
      <c r="L5" s="45"/>
      <c r="M5" s="147" t="s">
        <v>118</v>
      </c>
      <c r="U5" s="148"/>
      <c r="V5" s="148"/>
      <c r="W5" s="148"/>
      <c r="X5" s="50"/>
      <c r="AC5" s="51"/>
      <c r="AK5" s="52"/>
      <c r="AL5" s="52"/>
    </row>
    <row r="6" spans="2:38" s="44" customFormat="1" ht="16.5" customHeight="1">
      <c r="B6" s="6"/>
      <c r="C6" s="224" t="s">
        <v>43</v>
      </c>
      <c r="D6" s="224"/>
      <c r="E6" s="224"/>
      <c r="F6" s="150"/>
      <c r="G6" s="143"/>
      <c r="H6" s="151"/>
      <c r="I6" s="43"/>
      <c r="J6" s="43"/>
      <c r="L6" s="45"/>
      <c r="M6" s="46"/>
      <c r="N6" s="46"/>
      <c r="O6" s="46"/>
      <c r="P6" s="46"/>
      <c r="Q6" s="46"/>
      <c r="R6" s="46"/>
      <c r="S6" s="46"/>
      <c r="T6" s="46"/>
      <c r="U6" s="46"/>
      <c r="V6" s="46"/>
      <c r="W6" s="46"/>
      <c r="X6" s="46"/>
      <c r="AC6" s="47"/>
      <c r="AK6" s="48"/>
      <c r="AL6" s="48"/>
    </row>
    <row r="7" spans="2:38" s="44" customFormat="1" ht="18.75" customHeight="1">
      <c r="B7" s="6"/>
      <c r="C7" s="152" t="s">
        <v>115</v>
      </c>
      <c r="D7" s="25"/>
      <c r="E7" s="153" t="s">
        <v>116</v>
      </c>
      <c r="F7" s="150"/>
      <c r="G7" s="43"/>
      <c r="H7" s="43"/>
      <c r="I7" s="43"/>
      <c r="J7" s="43"/>
      <c r="L7" s="45" t="s">
        <v>117</v>
      </c>
      <c r="M7" s="53" t="s">
        <v>119</v>
      </c>
      <c r="N7" s="148"/>
      <c r="O7" s="148"/>
      <c r="P7" s="148"/>
      <c r="Q7" s="50"/>
      <c r="R7" s="46"/>
      <c r="S7" s="46"/>
      <c r="T7" s="46"/>
      <c r="U7" s="46"/>
      <c r="V7" s="46"/>
      <c r="W7" s="46"/>
      <c r="X7" s="46"/>
      <c r="AC7" s="47"/>
      <c r="AK7" s="48"/>
      <c r="AL7" s="48"/>
    </row>
    <row r="8" spans="2:38" s="44" customFormat="1" ht="14.25">
      <c r="B8" s="6"/>
      <c r="C8" s="149"/>
      <c r="D8" s="149"/>
      <c r="E8" s="149"/>
      <c r="F8" s="149"/>
      <c r="G8" s="43"/>
      <c r="H8" s="43"/>
      <c r="I8" s="43"/>
      <c r="J8" s="43"/>
      <c r="L8" s="45"/>
      <c r="M8" s="46"/>
      <c r="N8" s="46"/>
      <c r="O8" s="46"/>
      <c r="P8" s="46"/>
      <c r="Q8" s="46"/>
      <c r="R8" s="46"/>
      <c r="S8" s="46"/>
      <c r="T8" s="46"/>
      <c r="U8" s="46"/>
      <c r="V8" s="46"/>
      <c r="W8" s="46"/>
      <c r="X8" s="46"/>
      <c r="AC8" s="47"/>
      <c r="AK8" s="48"/>
      <c r="AL8" s="48"/>
    </row>
    <row r="9" spans="2:38" s="44" customFormat="1" ht="19.5" customHeight="1">
      <c r="B9" s="6"/>
      <c r="C9" s="6"/>
      <c r="D9" s="6"/>
      <c r="E9" s="6"/>
      <c r="F9" s="54" t="s">
        <v>44</v>
      </c>
      <c r="G9" s="225"/>
      <c r="H9" s="225"/>
      <c r="I9" s="225"/>
      <c r="J9" s="225"/>
      <c r="L9" s="55" t="s">
        <v>55</v>
      </c>
      <c r="M9" s="53" t="s">
        <v>120</v>
      </c>
      <c r="N9" s="148"/>
      <c r="O9" s="148"/>
      <c r="P9" s="148"/>
      <c r="Q9" s="50"/>
      <c r="R9" s="50"/>
      <c r="S9" s="46"/>
      <c r="T9" s="46"/>
      <c r="U9" s="46"/>
      <c r="V9" s="46"/>
      <c r="W9" s="46"/>
      <c r="X9" s="46"/>
      <c r="AC9" s="47"/>
      <c r="AK9" s="48"/>
      <c r="AL9" s="48"/>
    </row>
    <row r="10" spans="2:38" s="44" customFormat="1" ht="5.25" customHeight="1">
      <c r="B10" s="6"/>
      <c r="C10" s="6"/>
      <c r="D10" s="6"/>
      <c r="E10" s="6"/>
      <c r="F10" s="54"/>
      <c r="G10" s="141"/>
      <c r="H10" s="141"/>
      <c r="I10" s="141"/>
      <c r="J10" s="141"/>
      <c r="L10" s="55"/>
      <c r="M10" s="56"/>
      <c r="N10" s="154"/>
      <c r="O10" s="154"/>
      <c r="P10" s="154"/>
      <c r="Q10" s="50"/>
      <c r="R10" s="50"/>
      <c r="S10" s="46"/>
      <c r="T10" s="46"/>
      <c r="U10" s="46"/>
      <c r="V10" s="46"/>
      <c r="W10" s="46"/>
      <c r="X10" s="46"/>
      <c r="AC10" s="47"/>
      <c r="AK10" s="48"/>
      <c r="AL10" s="48"/>
    </row>
    <row r="11" spans="2:38" s="44" customFormat="1" ht="20.25" customHeight="1">
      <c r="B11" s="6"/>
      <c r="C11" s="6"/>
      <c r="D11" s="6"/>
      <c r="E11" s="6"/>
      <c r="F11" s="54" t="s">
        <v>45</v>
      </c>
      <c r="G11" s="225"/>
      <c r="H11" s="225"/>
      <c r="I11" s="225"/>
      <c r="J11" s="225"/>
      <c r="L11" s="55" t="s">
        <v>55</v>
      </c>
      <c r="M11" s="53" t="s">
        <v>121</v>
      </c>
      <c r="N11" s="148"/>
      <c r="O11" s="148"/>
      <c r="P11" s="148"/>
      <c r="Q11" s="155"/>
      <c r="R11" s="155"/>
      <c r="S11" s="46"/>
      <c r="T11" s="46"/>
      <c r="U11" s="46"/>
      <c r="V11" s="46"/>
      <c r="W11" s="46"/>
      <c r="X11" s="46"/>
      <c r="AC11" s="47"/>
      <c r="AK11" s="48"/>
      <c r="AL11" s="48"/>
    </row>
    <row r="12" spans="2:38" s="44" customFormat="1" ht="20.100000000000001" customHeight="1">
      <c r="B12" s="6"/>
      <c r="C12" s="6"/>
      <c r="D12" s="6"/>
      <c r="E12" s="6"/>
      <c r="F12" s="6"/>
      <c r="G12" s="6"/>
      <c r="H12" s="6"/>
      <c r="I12" s="6"/>
      <c r="J12" s="6"/>
      <c r="L12" s="45"/>
      <c r="M12" s="50"/>
      <c r="N12" s="50"/>
      <c r="O12" s="50"/>
      <c r="P12" s="50"/>
      <c r="Q12" s="50"/>
      <c r="R12" s="50"/>
      <c r="S12" s="46"/>
      <c r="T12" s="46"/>
      <c r="U12" s="46"/>
      <c r="V12" s="46"/>
      <c r="W12" s="46"/>
      <c r="X12" s="46"/>
      <c r="AC12" s="47"/>
      <c r="AK12" s="48"/>
      <c r="AL12" s="48"/>
    </row>
    <row r="13" spans="2:38" s="44" customFormat="1" ht="24" customHeight="1">
      <c r="B13" s="156" t="s">
        <v>33</v>
      </c>
      <c r="C13" s="157"/>
      <c r="D13" s="27"/>
      <c r="E13" s="143" t="s">
        <v>122</v>
      </c>
      <c r="F13" s="143"/>
      <c r="G13" s="143"/>
      <c r="H13" s="143"/>
      <c r="I13" s="143"/>
      <c r="J13" s="157"/>
      <c r="L13" s="57" t="s">
        <v>55</v>
      </c>
      <c r="M13" s="147" t="s">
        <v>164</v>
      </c>
      <c r="N13" s="158"/>
      <c r="O13" s="158"/>
      <c r="P13" s="158"/>
      <c r="Q13" s="46"/>
      <c r="R13" s="46"/>
      <c r="S13" s="46"/>
      <c r="T13" s="46"/>
      <c r="U13" s="46"/>
      <c r="V13" s="46"/>
      <c r="W13" s="46"/>
      <c r="X13" s="46"/>
      <c r="AC13" s="47"/>
      <c r="AK13" s="48"/>
      <c r="AL13" s="48"/>
    </row>
    <row r="14" spans="2:38" s="44" customFormat="1" ht="42" customHeight="1">
      <c r="B14" s="226" t="s">
        <v>46</v>
      </c>
      <c r="C14" s="226"/>
      <c r="D14" s="226"/>
      <c r="E14" s="226"/>
      <c r="F14" s="226"/>
      <c r="G14" s="226"/>
      <c r="H14" s="226"/>
      <c r="I14" s="226"/>
      <c r="J14" s="226"/>
      <c r="L14" s="45"/>
      <c r="M14" s="58"/>
      <c r="N14" s="58"/>
      <c r="O14" s="58"/>
      <c r="P14" s="58"/>
      <c r="Q14" s="58"/>
      <c r="R14" s="58"/>
      <c r="S14" s="58"/>
      <c r="T14" s="58"/>
      <c r="U14" s="46"/>
      <c r="V14" s="46"/>
      <c r="W14" s="46"/>
      <c r="X14" s="46"/>
      <c r="AC14" s="47"/>
      <c r="AK14" s="48"/>
      <c r="AL14" s="48"/>
    </row>
    <row r="15" spans="2:38" s="44" customFormat="1" ht="16.5" customHeight="1">
      <c r="B15" s="159"/>
      <c r="C15" s="159"/>
      <c r="D15" s="159"/>
      <c r="E15" s="159"/>
      <c r="F15" s="159"/>
      <c r="G15" s="159"/>
      <c r="H15" s="159"/>
      <c r="I15" s="159"/>
      <c r="J15" s="159"/>
      <c r="L15" s="45"/>
      <c r="M15" s="58"/>
      <c r="N15" s="58"/>
      <c r="O15" s="58"/>
      <c r="P15" s="58"/>
      <c r="Q15" s="58"/>
      <c r="R15" s="58"/>
      <c r="S15" s="58"/>
      <c r="T15" s="58"/>
      <c r="U15" s="46"/>
      <c r="V15" s="46"/>
      <c r="W15" s="46"/>
      <c r="X15" s="46"/>
      <c r="AC15" s="47"/>
      <c r="AK15" s="48"/>
      <c r="AL15" s="48"/>
    </row>
    <row r="16" spans="2:38" s="44" customFormat="1" ht="20.100000000000001" customHeight="1">
      <c r="B16" s="227" t="s">
        <v>0</v>
      </c>
      <c r="C16" s="227"/>
      <c r="D16" s="227"/>
      <c r="E16" s="227"/>
      <c r="F16" s="227"/>
      <c r="G16" s="227"/>
      <c r="H16" s="227"/>
      <c r="I16" s="227"/>
      <c r="J16" s="227"/>
      <c r="L16" s="45"/>
      <c r="M16" s="58"/>
      <c r="N16" s="58"/>
      <c r="O16" s="58"/>
      <c r="P16" s="58"/>
      <c r="Q16" s="58"/>
      <c r="R16" s="58"/>
      <c r="S16" s="58"/>
      <c r="T16" s="58"/>
      <c r="U16" s="46"/>
      <c r="V16" s="46"/>
      <c r="W16" s="46"/>
      <c r="X16" s="46"/>
      <c r="AC16" s="47"/>
      <c r="AK16" s="48"/>
      <c r="AL16" s="48"/>
    </row>
    <row r="17" spans="2:38" s="44" customFormat="1" ht="21" customHeight="1">
      <c r="B17" s="150" t="s">
        <v>51</v>
      </c>
      <c r="C17" s="6"/>
      <c r="D17" s="6"/>
      <c r="E17" s="6"/>
      <c r="F17" s="6"/>
      <c r="G17" s="6"/>
      <c r="H17" s="6"/>
      <c r="I17" s="6"/>
      <c r="J17" s="6"/>
      <c r="L17" s="45"/>
      <c r="M17" s="58"/>
      <c r="N17" s="58"/>
      <c r="O17" s="58"/>
      <c r="P17" s="58"/>
      <c r="Q17" s="58"/>
      <c r="R17" s="58"/>
      <c r="S17" s="58"/>
      <c r="T17" s="58"/>
      <c r="U17" s="46"/>
      <c r="V17" s="46"/>
      <c r="W17" s="46"/>
      <c r="X17" s="46"/>
      <c r="AC17" s="47"/>
      <c r="AK17" s="48"/>
      <c r="AL17" s="48"/>
    </row>
    <row r="18" spans="2:38" s="44" customFormat="1" ht="20.25" customHeight="1">
      <c r="B18" s="6"/>
      <c r="C18" s="228">
        <f>G9</f>
        <v>0</v>
      </c>
      <c r="D18" s="229"/>
      <c r="E18" s="229"/>
      <c r="F18" s="229"/>
      <c r="G18" s="229"/>
      <c r="H18" s="6"/>
      <c r="I18" s="150"/>
      <c r="J18" s="157"/>
      <c r="L18" s="55" t="s">
        <v>55</v>
      </c>
      <c r="M18" s="53" t="s">
        <v>123</v>
      </c>
      <c r="N18" s="148"/>
      <c r="O18" s="148"/>
      <c r="P18" s="148"/>
      <c r="Q18" s="148"/>
      <c r="R18" s="148"/>
      <c r="S18" s="148"/>
      <c r="T18" s="148"/>
      <c r="U18" s="148"/>
      <c r="V18" s="148"/>
      <c r="W18" s="148"/>
      <c r="X18" s="148"/>
      <c r="AC18" s="47"/>
      <c r="AK18" s="48"/>
      <c r="AL18" s="48"/>
    </row>
    <row r="19" spans="2:38" s="44" customFormat="1" ht="21" customHeight="1">
      <c r="B19" s="150" t="s">
        <v>1</v>
      </c>
      <c r="C19" s="150"/>
      <c r="D19" s="150"/>
      <c r="E19" s="6"/>
      <c r="F19" s="6"/>
      <c r="G19" s="6"/>
      <c r="H19" s="6"/>
      <c r="I19" s="6"/>
      <c r="J19" s="6"/>
      <c r="L19" s="45"/>
      <c r="M19" s="59" t="s">
        <v>30</v>
      </c>
      <c r="N19" s="59"/>
      <c r="O19" s="59"/>
      <c r="P19" s="59"/>
      <c r="Q19" s="59"/>
      <c r="R19" s="59"/>
      <c r="S19" s="59"/>
      <c r="T19" s="59"/>
      <c r="U19" s="59"/>
      <c r="V19" s="46"/>
      <c r="W19" s="46"/>
      <c r="X19" s="46"/>
      <c r="AC19" s="47"/>
      <c r="AK19" s="48"/>
      <c r="AL19" s="48"/>
    </row>
    <row r="20" spans="2:38" s="44" customFormat="1" ht="54" customHeight="1">
      <c r="B20" s="150"/>
      <c r="C20" s="221"/>
      <c r="D20" s="221"/>
      <c r="E20" s="221"/>
      <c r="F20" s="221"/>
      <c r="G20" s="221"/>
      <c r="H20" s="221"/>
      <c r="I20" s="221"/>
      <c r="J20" s="221"/>
      <c r="L20" s="55" t="s">
        <v>55</v>
      </c>
      <c r="M20" s="230" t="s">
        <v>68</v>
      </c>
      <c r="N20" s="230"/>
      <c r="O20" s="230"/>
      <c r="P20" s="230"/>
      <c r="Q20" s="230"/>
      <c r="R20" s="230"/>
      <c r="S20" s="230"/>
      <c r="T20" s="230"/>
      <c r="U20" s="230"/>
      <c r="V20" s="46"/>
      <c r="W20" s="46"/>
      <c r="X20" s="46"/>
      <c r="AC20" s="47"/>
      <c r="AK20" s="48"/>
      <c r="AL20" s="48"/>
    </row>
    <row r="21" spans="2:38" s="38" customFormat="1" ht="24.75" customHeight="1" thickBot="1">
      <c r="B21" s="150" t="s">
        <v>47</v>
      </c>
      <c r="C21" s="150"/>
      <c r="D21" s="150"/>
      <c r="E21" s="36"/>
      <c r="F21" s="36"/>
      <c r="G21" s="36"/>
      <c r="H21" s="36"/>
      <c r="I21" s="36"/>
      <c r="J21" s="36"/>
      <c r="L21" s="39"/>
      <c r="M21" s="60"/>
      <c r="N21" s="60"/>
      <c r="O21" s="60"/>
      <c r="P21" s="60"/>
      <c r="Q21" s="60"/>
      <c r="R21" s="60"/>
      <c r="S21" s="60"/>
      <c r="T21" s="60"/>
      <c r="U21" s="60"/>
      <c r="V21" s="60"/>
      <c r="W21" s="60"/>
      <c r="X21" s="60"/>
      <c r="AC21" s="40"/>
      <c r="AK21" s="41"/>
      <c r="AL21" s="41"/>
    </row>
    <row r="22" spans="2:38" s="44" customFormat="1" ht="17.25" customHeight="1">
      <c r="B22" s="231" t="s">
        <v>84</v>
      </c>
      <c r="C22" s="231"/>
      <c r="D22" s="232"/>
      <c r="E22" s="232"/>
      <c r="F22" s="232"/>
      <c r="G22" s="232"/>
      <c r="H22" s="197"/>
      <c r="I22" s="233"/>
      <c r="J22" s="234"/>
      <c r="L22" s="63"/>
      <c r="M22" s="255" t="s">
        <v>124</v>
      </c>
      <c r="N22" s="256"/>
      <c r="O22" s="256"/>
      <c r="P22" s="256"/>
      <c r="Q22" s="256"/>
      <c r="R22" s="256"/>
      <c r="S22" s="256"/>
      <c r="T22" s="257"/>
      <c r="U22" s="46"/>
      <c r="V22" s="46"/>
      <c r="W22" s="46"/>
      <c r="X22" s="46"/>
      <c r="AC22" s="47"/>
      <c r="AK22" s="48"/>
      <c r="AL22" s="48"/>
    </row>
    <row r="23" spans="2:38" s="44" customFormat="1" ht="5.25" customHeight="1">
      <c r="B23" s="160"/>
      <c r="C23" s="160"/>
      <c r="D23" s="140"/>
      <c r="E23" s="200"/>
      <c r="F23" s="200"/>
      <c r="G23" s="200"/>
      <c r="H23" s="200"/>
      <c r="I23" s="198"/>
      <c r="J23" s="199"/>
      <c r="L23" s="63"/>
      <c r="M23" s="258"/>
      <c r="N23" s="259"/>
      <c r="O23" s="259"/>
      <c r="P23" s="259"/>
      <c r="Q23" s="259"/>
      <c r="R23" s="259"/>
      <c r="S23" s="259"/>
      <c r="T23" s="260"/>
      <c r="U23" s="46"/>
      <c r="V23" s="46"/>
      <c r="W23" s="46"/>
      <c r="X23" s="46"/>
      <c r="AC23" s="47"/>
      <c r="AK23" s="48"/>
      <c r="AL23" s="48"/>
    </row>
    <row r="24" spans="2:38" s="44" customFormat="1" ht="17.25" customHeight="1">
      <c r="B24" s="231" t="s">
        <v>48</v>
      </c>
      <c r="C24" s="231"/>
      <c r="D24" s="277"/>
      <c r="E24" s="277"/>
      <c r="F24" s="277"/>
      <c r="G24" s="201" t="s">
        <v>53</v>
      </c>
      <c r="H24" s="278"/>
      <c r="I24" s="279"/>
      <c r="J24" s="279"/>
      <c r="L24" s="63"/>
      <c r="M24" s="258"/>
      <c r="N24" s="259"/>
      <c r="O24" s="259"/>
      <c r="P24" s="259"/>
      <c r="Q24" s="259"/>
      <c r="R24" s="259"/>
      <c r="S24" s="259"/>
      <c r="T24" s="260"/>
      <c r="U24" s="46"/>
      <c r="V24" s="46"/>
      <c r="W24" s="46"/>
      <c r="X24" s="46"/>
      <c r="AC24" s="47"/>
      <c r="AK24" s="48"/>
      <c r="AL24" s="48"/>
    </row>
    <row r="25" spans="2:38" s="44" customFormat="1" ht="7.5" customHeight="1" thickBot="1">
      <c r="B25" s="161"/>
      <c r="C25" s="161"/>
      <c r="D25" s="202"/>
      <c r="E25" s="203"/>
      <c r="F25" s="203"/>
      <c r="G25" s="204"/>
      <c r="H25" s="204"/>
      <c r="I25" s="204"/>
      <c r="J25" s="204"/>
      <c r="L25" s="64"/>
      <c r="M25" s="258"/>
      <c r="N25" s="259"/>
      <c r="O25" s="259"/>
      <c r="P25" s="259"/>
      <c r="Q25" s="259"/>
      <c r="R25" s="259"/>
      <c r="S25" s="259"/>
      <c r="T25" s="260"/>
      <c r="U25" s="65"/>
      <c r="V25" s="65"/>
      <c r="W25" s="65"/>
      <c r="AC25" s="47"/>
      <c r="AK25" s="48"/>
      <c r="AL25" s="48"/>
    </row>
    <row r="26" spans="2:38" s="44" customFormat="1" ht="18" customHeight="1">
      <c r="B26" s="231" t="s">
        <v>52</v>
      </c>
      <c r="C26" s="231"/>
      <c r="D26" s="238"/>
      <c r="E26" s="238"/>
      <c r="F26" s="238"/>
      <c r="G26" s="238"/>
      <c r="H26" s="204"/>
      <c r="I26" s="204"/>
      <c r="J26" s="204"/>
      <c r="L26" s="45"/>
      <c r="M26" s="66"/>
      <c r="N26" s="66"/>
      <c r="O26" s="66"/>
      <c r="P26" s="66"/>
      <c r="Q26" s="66"/>
      <c r="R26" s="66"/>
      <c r="S26" s="66"/>
      <c r="T26" s="66"/>
      <c r="U26" s="65"/>
      <c r="V26" s="65"/>
      <c r="W26" s="65"/>
      <c r="AC26" s="47"/>
      <c r="AK26" s="48"/>
      <c r="AL26" s="48"/>
    </row>
    <row r="27" spans="2:38" s="44" customFormat="1" ht="9" customHeight="1">
      <c r="B27" s="162"/>
      <c r="C27" s="162"/>
      <c r="D27" s="61"/>
      <c r="E27" s="62"/>
      <c r="F27" s="62"/>
      <c r="G27" s="43"/>
      <c r="H27" s="43"/>
      <c r="I27" s="43"/>
      <c r="J27" s="43"/>
      <c r="L27" s="45"/>
      <c r="M27" s="65"/>
      <c r="N27" s="65"/>
      <c r="O27" s="65"/>
      <c r="P27" s="65"/>
      <c r="Q27" s="65"/>
      <c r="R27" s="65"/>
      <c r="S27" s="65"/>
      <c r="T27" s="65"/>
      <c r="U27" s="65"/>
      <c r="V27" s="65"/>
      <c r="W27" s="65"/>
      <c r="AC27" s="47"/>
      <c r="AK27" s="48"/>
      <c r="AL27" s="48"/>
    </row>
    <row r="28" spans="2:38" ht="22.5" customHeight="1">
      <c r="B28" s="150" t="s">
        <v>2</v>
      </c>
      <c r="C28" s="150"/>
      <c r="D28" s="150"/>
      <c r="I28" s="67"/>
      <c r="AE28" s="31" t="s">
        <v>79</v>
      </c>
      <c r="AG28" s="35" t="s">
        <v>80</v>
      </c>
      <c r="AI28" s="35" t="s">
        <v>81</v>
      </c>
      <c r="AJ28" s="35"/>
      <c r="AK28" s="35" t="s">
        <v>82</v>
      </c>
    </row>
    <row r="29" spans="2:38" ht="18.75" customHeight="1">
      <c r="B29" s="150"/>
      <c r="C29" s="150"/>
      <c r="D29" s="150"/>
      <c r="E29" s="68" t="s">
        <v>166</v>
      </c>
      <c r="F29" s="7"/>
      <c r="G29" s="69"/>
      <c r="H29" s="68" t="s">
        <v>167</v>
      </c>
      <c r="I29" s="4" t="e">
        <f>VLOOKUP(F29,AC30:AD40,2,FALSE)</f>
        <v>#N/A</v>
      </c>
      <c r="J29" s="70" t="s">
        <v>54</v>
      </c>
      <c r="L29" s="71" t="s">
        <v>55</v>
      </c>
      <c r="M29" s="72" t="s">
        <v>86</v>
      </c>
      <c r="N29" s="73"/>
      <c r="O29" s="73"/>
      <c r="P29" s="73"/>
      <c r="Q29" s="73"/>
      <c r="R29" s="73"/>
      <c r="S29" s="73"/>
      <c r="T29" s="73"/>
      <c r="U29" s="73"/>
      <c r="V29" s="73"/>
      <c r="W29" s="73"/>
      <c r="AE29" s="35" t="s">
        <v>75</v>
      </c>
      <c r="AF29" s="35" t="s">
        <v>76</v>
      </c>
      <c r="AG29" s="35" t="s">
        <v>75</v>
      </c>
      <c r="AH29" s="35" t="s">
        <v>77</v>
      </c>
      <c r="AI29" s="35" t="s">
        <v>75</v>
      </c>
      <c r="AJ29" s="35" t="s">
        <v>77</v>
      </c>
      <c r="AK29" s="35" t="s">
        <v>75</v>
      </c>
      <c r="AL29" s="35" t="s">
        <v>83</v>
      </c>
    </row>
    <row r="30" spans="2:38" ht="29.25" customHeight="1">
      <c r="B30" s="239" t="s">
        <v>3</v>
      </c>
      <c r="C30" s="240"/>
      <c r="D30" s="241"/>
      <c r="E30" s="163" t="s">
        <v>102</v>
      </c>
      <c r="F30" s="205" t="s">
        <v>4</v>
      </c>
      <c r="G30" s="163" t="s">
        <v>5</v>
      </c>
      <c r="H30" s="164" t="s">
        <v>73</v>
      </c>
      <c r="I30" s="164" t="s">
        <v>74</v>
      </c>
      <c r="J30" s="165" t="s">
        <v>6</v>
      </c>
      <c r="M30" s="74" t="s">
        <v>125</v>
      </c>
      <c r="Y30" s="31" t="s">
        <v>78</v>
      </c>
      <c r="AC30" s="75" t="s">
        <v>103</v>
      </c>
      <c r="AD30" s="31">
        <v>1</v>
      </c>
      <c r="AE30" s="31">
        <v>120000</v>
      </c>
      <c r="AF30" s="31">
        <v>20000</v>
      </c>
      <c r="AG30" s="31">
        <v>285000</v>
      </c>
      <c r="AH30" s="31">
        <v>47500</v>
      </c>
      <c r="AI30" s="35">
        <v>800</v>
      </c>
      <c r="AJ30" s="35">
        <v>100</v>
      </c>
      <c r="AK30" s="35">
        <v>50000</v>
      </c>
      <c r="AL30" s="35">
        <v>8000</v>
      </c>
    </row>
    <row r="31" spans="2:38" ht="24" customHeight="1">
      <c r="B31" s="242" t="s">
        <v>85</v>
      </c>
      <c r="C31" s="243"/>
      <c r="D31" s="244"/>
      <c r="E31" s="166">
        <v>112500</v>
      </c>
      <c r="F31" s="85"/>
      <c r="G31" s="167">
        <f>ROUNDDOWN(F31*3/4,0)</f>
        <v>0</v>
      </c>
      <c r="H31" s="168">
        <f t="shared" ref="H31:H36" si="0">+I31</f>
        <v>0</v>
      </c>
      <c r="I31" s="168">
        <f>ROUNDDOWN(G31/6,0)</f>
        <v>0</v>
      </c>
      <c r="J31" s="169">
        <f>SUM(G31:I31)</f>
        <v>0</v>
      </c>
      <c r="K31" s="35"/>
      <c r="L31" s="71" t="s">
        <v>55</v>
      </c>
      <c r="M31" s="76" t="s">
        <v>126</v>
      </c>
      <c r="N31" s="148"/>
      <c r="O31" s="148"/>
      <c r="P31" s="148"/>
      <c r="Q31" s="148"/>
      <c r="R31" s="148"/>
      <c r="S31" s="148"/>
      <c r="T31" s="148"/>
      <c r="U31" s="148"/>
      <c r="V31" s="148"/>
      <c r="W31" s="148"/>
      <c r="Y31" s="35" t="s">
        <v>75</v>
      </c>
      <c r="Z31" s="35" t="s">
        <v>77</v>
      </c>
      <c r="AC31" s="75" t="s">
        <v>100</v>
      </c>
      <c r="AD31" s="31">
        <v>2</v>
      </c>
      <c r="AE31" s="31">
        <v>115000</v>
      </c>
      <c r="AF31" s="31">
        <v>19000</v>
      </c>
      <c r="AG31" s="31">
        <v>265000</v>
      </c>
      <c r="AH31" s="31">
        <v>44000</v>
      </c>
      <c r="AI31" s="35">
        <v>800</v>
      </c>
      <c r="AJ31" s="35">
        <v>100</v>
      </c>
      <c r="AK31" s="35">
        <v>50000</v>
      </c>
      <c r="AL31" s="35">
        <v>8000</v>
      </c>
    </row>
    <row r="32" spans="2:38" ht="30" customHeight="1">
      <c r="B32" s="245" t="s">
        <v>7</v>
      </c>
      <c r="C32" s="246"/>
      <c r="D32" s="247"/>
      <c r="E32" s="170" t="e">
        <f>VLOOKUP($F$29,$AC$28:$AL$40,3,FALSE)</f>
        <v>#N/A</v>
      </c>
      <c r="F32" s="18"/>
      <c r="G32" s="171" t="e">
        <f>+E32*F32</f>
        <v>#N/A</v>
      </c>
      <c r="H32" s="168" t="e">
        <f>+I32</f>
        <v>#N/A</v>
      </c>
      <c r="I32" s="168" t="e">
        <f>SUM(F$32*(VLOOKUP($F$29,$AC$28:$AL$40,4,FALSE)))</f>
        <v>#N/A</v>
      </c>
      <c r="J32" s="172" t="e">
        <f>SUM(G32:I32)</f>
        <v>#N/A</v>
      </c>
      <c r="K32" s="77"/>
      <c r="L32" s="254"/>
      <c r="N32" s="173"/>
      <c r="O32" s="173"/>
      <c r="P32" s="173"/>
      <c r="Q32" s="173"/>
      <c r="R32" s="173"/>
      <c r="S32" s="173"/>
      <c r="T32" s="174"/>
      <c r="U32" s="174"/>
      <c r="V32" s="174"/>
      <c r="W32" s="174"/>
      <c r="Y32" s="31">
        <v>112500</v>
      </c>
      <c r="Z32" s="31">
        <v>18750</v>
      </c>
      <c r="AA32" s="31">
        <v>18750</v>
      </c>
      <c r="AB32" s="31">
        <f>SUM(Y32:AA32)</f>
        <v>150000</v>
      </c>
      <c r="AC32" s="75" t="s">
        <v>67</v>
      </c>
      <c r="AD32" s="31">
        <v>3</v>
      </c>
      <c r="AE32" s="31">
        <v>110000</v>
      </c>
      <c r="AF32" s="31">
        <v>18000</v>
      </c>
      <c r="AG32" s="31">
        <v>245000</v>
      </c>
      <c r="AH32" s="31">
        <v>40000</v>
      </c>
      <c r="AI32" s="35">
        <v>800</v>
      </c>
      <c r="AJ32" s="35">
        <v>100</v>
      </c>
      <c r="AK32" s="35">
        <v>50000</v>
      </c>
      <c r="AL32" s="35">
        <v>8000</v>
      </c>
    </row>
    <row r="33" spans="2:38" ht="30" customHeight="1">
      <c r="B33" s="245" t="s">
        <v>72</v>
      </c>
      <c r="C33" s="246"/>
      <c r="D33" s="247"/>
      <c r="E33" s="170" t="e">
        <f>VLOOKUP($F$29,$AC$28:$AL$40,5,FALSE)</f>
        <v>#N/A</v>
      </c>
      <c r="F33" s="18"/>
      <c r="G33" s="171" t="e">
        <f>+E33*F33</f>
        <v>#N/A</v>
      </c>
      <c r="H33" s="168" t="e">
        <f t="shared" si="0"/>
        <v>#N/A</v>
      </c>
      <c r="I33" s="168" t="e">
        <f>SUM(F33*(VLOOKUP($F$29,$AC$28:$AL$40,6,FALSE)))</f>
        <v>#N/A</v>
      </c>
      <c r="J33" s="172" t="e">
        <f t="shared" ref="J33:J35" si="1">SUM(G33:I33)</f>
        <v>#N/A</v>
      </c>
      <c r="K33" s="77"/>
      <c r="L33" s="254"/>
      <c r="M33" s="230" t="s">
        <v>129</v>
      </c>
      <c r="N33" s="230"/>
      <c r="O33" s="230"/>
      <c r="P33" s="230"/>
      <c r="Q33" s="230"/>
      <c r="R33" s="230"/>
      <c r="S33" s="230"/>
      <c r="T33" s="78"/>
      <c r="U33" s="78"/>
      <c r="V33" s="78"/>
      <c r="W33" s="174"/>
      <c r="Y33" s="31">
        <v>75000</v>
      </c>
      <c r="Z33" s="31">
        <v>12500</v>
      </c>
      <c r="AA33" s="31">
        <v>12500</v>
      </c>
      <c r="AB33" s="31">
        <f>SUM(Y33:AA33)</f>
        <v>100000</v>
      </c>
      <c r="AC33" s="75" t="s">
        <v>66</v>
      </c>
      <c r="AD33" s="31">
        <v>4</v>
      </c>
      <c r="AE33" s="31">
        <v>110000</v>
      </c>
      <c r="AF33" s="31">
        <v>18000</v>
      </c>
      <c r="AG33" s="31">
        <v>245000</v>
      </c>
      <c r="AH33" s="31">
        <v>40000</v>
      </c>
      <c r="AI33" s="35">
        <v>800</v>
      </c>
      <c r="AJ33" s="35">
        <v>100</v>
      </c>
      <c r="AK33" s="35">
        <v>50000</v>
      </c>
      <c r="AL33" s="35">
        <v>8000</v>
      </c>
    </row>
    <row r="34" spans="2:38" ht="24" customHeight="1">
      <c r="B34" s="248" t="s">
        <v>69</v>
      </c>
      <c r="C34" s="249"/>
      <c r="D34" s="250"/>
      <c r="E34" s="170" t="e">
        <f>VLOOKUP($F$29,$AC$28:$AL$40,3,FALSE)</f>
        <v>#N/A</v>
      </c>
      <c r="F34" s="18"/>
      <c r="G34" s="175" t="e">
        <f>+E34*F34</f>
        <v>#N/A</v>
      </c>
      <c r="H34" s="168" t="e">
        <f t="shared" si="0"/>
        <v>#N/A</v>
      </c>
      <c r="I34" s="168" t="e">
        <f>SUM(F34*(VLOOKUP($F$29,$AC$28:$AL$40,4,FALSE)))</f>
        <v>#N/A</v>
      </c>
      <c r="J34" s="176" t="e">
        <f t="shared" si="1"/>
        <v>#N/A</v>
      </c>
      <c r="K34" s="77"/>
      <c r="L34" s="254"/>
      <c r="M34" s="230"/>
      <c r="N34" s="230"/>
      <c r="O34" s="230"/>
      <c r="P34" s="230"/>
      <c r="Q34" s="230"/>
      <c r="R34" s="230"/>
      <c r="S34" s="230"/>
      <c r="T34" s="78"/>
      <c r="U34" s="78"/>
      <c r="V34" s="78"/>
      <c r="W34" s="174"/>
      <c r="Y34" s="31">
        <v>37500</v>
      </c>
      <c r="Z34" s="31">
        <v>6250</v>
      </c>
      <c r="AA34" s="31">
        <v>6250</v>
      </c>
      <c r="AB34" s="31">
        <f>SUM(Y34:AA34)</f>
        <v>50000</v>
      </c>
      <c r="AC34" s="75" t="s">
        <v>65</v>
      </c>
      <c r="AD34" s="31">
        <v>5</v>
      </c>
      <c r="AE34" s="31">
        <v>110000</v>
      </c>
      <c r="AF34" s="31">
        <v>18000</v>
      </c>
      <c r="AG34" s="31">
        <v>245000</v>
      </c>
      <c r="AH34" s="31">
        <v>40000</v>
      </c>
      <c r="AI34" s="35">
        <v>800</v>
      </c>
      <c r="AJ34" s="35">
        <v>100</v>
      </c>
      <c r="AK34" s="35">
        <v>50000</v>
      </c>
      <c r="AL34" s="35">
        <v>8000</v>
      </c>
    </row>
    <row r="35" spans="2:38" ht="24" customHeight="1">
      <c r="B35" s="248" t="s">
        <v>8</v>
      </c>
      <c r="C35" s="249"/>
      <c r="D35" s="250"/>
      <c r="E35" s="177">
        <v>800</v>
      </c>
      <c r="F35" s="19"/>
      <c r="G35" s="171">
        <f>+E35*F35</f>
        <v>0</v>
      </c>
      <c r="H35" s="168" t="e">
        <f>+I35</f>
        <v>#N/A</v>
      </c>
      <c r="I35" s="168" t="e">
        <f>SUM(F35*(VLOOKUP($F$29,$AC$28:$AL$40,8,FALSE)))</f>
        <v>#N/A</v>
      </c>
      <c r="J35" s="172" t="e">
        <f t="shared" si="1"/>
        <v>#N/A</v>
      </c>
      <c r="L35" s="71"/>
      <c r="M35" s="76"/>
      <c r="N35" s="148"/>
      <c r="O35" s="148"/>
      <c r="P35" s="148"/>
      <c r="Q35" s="148"/>
      <c r="R35" s="148"/>
      <c r="S35" s="59"/>
      <c r="T35" s="59"/>
      <c r="U35" s="59"/>
      <c r="V35" s="59"/>
      <c r="W35" s="59"/>
      <c r="Y35" s="31">
        <v>0</v>
      </c>
      <c r="AB35" s="31">
        <v>0</v>
      </c>
      <c r="AC35" s="75" t="s">
        <v>64</v>
      </c>
      <c r="AD35" s="31">
        <v>6</v>
      </c>
      <c r="AE35" s="31">
        <v>110000</v>
      </c>
      <c r="AF35" s="31">
        <v>18000</v>
      </c>
      <c r="AG35" s="31">
        <v>245000</v>
      </c>
      <c r="AH35" s="31">
        <v>40000</v>
      </c>
      <c r="AI35" s="35">
        <v>800</v>
      </c>
      <c r="AJ35" s="35">
        <v>100</v>
      </c>
      <c r="AK35" s="35">
        <v>50000</v>
      </c>
      <c r="AL35" s="35">
        <v>8000</v>
      </c>
    </row>
    <row r="36" spans="2:38" ht="24" customHeight="1">
      <c r="B36" s="251" t="s">
        <v>29</v>
      </c>
      <c r="C36" s="252"/>
      <c r="D36" s="253"/>
      <c r="E36" s="178">
        <v>50000</v>
      </c>
      <c r="F36" s="8"/>
      <c r="G36" s="175">
        <f>E36*F36</f>
        <v>0</v>
      </c>
      <c r="H36" s="168" t="e">
        <f t="shared" si="0"/>
        <v>#N/A</v>
      </c>
      <c r="I36" s="168" t="e">
        <f>SUM(F36*(VLOOKUP($F$29,$AC$28:$AL$40,10,FALSE)))</f>
        <v>#N/A</v>
      </c>
      <c r="J36" s="176" t="e">
        <f>SUM(G36:I36)</f>
        <v>#N/A</v>
      </c>
      <c r="L36" s="71" t="s">
        <v>55</v>
      </c>
      <c r="M36" s="76" t="s">
        <v>127</v>
      </c>
      <c r="N36" s="179"/>
      <c r="O36" s="179"/>
      <c r="P36" s="179"/>
      <c r="Q36" s="179"/>
      <c r="R36" s="179"/>
      <c r="S36" s="79"/>
      <c r="T36" s="80"/>
      <c r="U36" s="59"/>
      <c r="V36" s="59"/>
      <c r="W36" s="59"/>
      <c r="Y36" s="59"/>
      <c r="AC36" s="75" t="s">
        <v>63</v>
      </c>
      <c r="AD36" s="31">
        <v>7</v>
      </c>
      <c r="AE36" s="31">
        <v>110000</v>
      </c>
      <c r="AF36" s="31">
        <v>18000</v>
      </c>
      <c r="AG36" s="31">
        <v>245000</v>
      </c>
      <c r="AH36" s="31">
        <v>40000</v>
      </c>
      <c r="AI36" s="35">
        <v>800</v>
      </c>
      <c r="AJ36" s="35">
        <v>100</v>
      </c>
      <c r="AK36" s="35">
        <v>50000</v>
      </c>
      <c r="AL36" s="35">
        <v>8000</v>
      </c>
    </row>
    <row r="37" spans="2:38" ht="24" customHeight="1">
      <c r="B37" s="235" t="s">
        <v>9</v>
      </c>
      <c r="C37" s="236"/>
      <c r="D37" s="237"/>
      <c r="E37" s="180"/>
      <c r="F37" s="206"/>
      <c r="G37" s="181" t="e">
        <f>SUM(G31:G36)</f>
        <v>#N/A</v>
      </c>
      <c r="H37" s="182" t="e">
        <f>SUM(H31:H36)</f>
        <v>#N/A</v>
      </c>
      <c r="I37" s="182" t="e">
        <f>SUM(I31:I36)</f>
        <v>#N/A</v>
      </c>
      <c r="J37" s="183" t="e">
        <f>SUM(J31:J36)</f>
        <v>#N/A</v>
      </c>
      <c r="L37" s="81"/>
      <c r="M37" s="179"/>
      <c r="N37" s="179"/>
      <c r="O37" s="179"/>
      <c r="P37" s="179"/>
      <c r="Q37" s="179"/>
      <c r="R37" s="179"/>
      <c r="S37" s="79"/>
      <c r="T37" s="80" t="s">
        <v>30</v>
      </c>
      <c r="U37" s="59"/>
      <c r="V37" s="59"/>
      <c r="W37" s="59"/>
      <c r="Y37" s="59">
        <v>1</v>
      </c>
      <c r="AC37" s="75" t="s">
        <v>62</v>
      </c>
      <c r="AD37" s="31">
        <v>8</v>
      </c>
      <c r="AE37" s="31">
        <v>110000</v>
      </c>
      <c r="AF37" s="31">
        <v>18000</v>
      </c>
      <c r="AG37" s="31">
        <v>245000</v>
      </c>
      <c r="AH37" s="31">
        <v>40000</v>
      </c>
      <c r="AI37" s="35">
        <v>800</v>
      </c>
      <c r="AJ37" s="35">
        <v>100</v>
      </c>
      <c r="AK37" s="35">
        <v>50000</v>
      </c>
      <c r="AL37" s="35">
        <v>8000</v>
      </c>
    </row>
    <row r="38" spans="2:38" ht="24" customHeight="1">
      <c r="B38" s="264" t="s">
        <v>70</v>
      </c>
      <c r="C38" s="265"/>
      <c r="D38" s="266"/>
      <c r="E38" s="184" t="s">
        <v>10</v>
      </c>
      <c r="F38" s="1"/>
      <c r="G38" s="175">
        <f>ROUNDDOWN(F38/2,-3)</f>
        <v>0</v>
      </c>
      <c r="H38" s="185" t="s">
        <v>11</v>
      </c>
      <c r="I38" s="185" t="s">
        <v>23</v>
      </c>
      <c r="J38" s="176">
        <f>+G38</f>
        <v>0</v>
      </c>
      <c r="L38" s="267"/>
      <c r="M38" s="268" t="s">
        <v>130</v>
      </c>
      <c r="N38" s="269"/>
      <c r="O38" s="269"/>
      <c r="P38" s="269"/>
      <c r="Q38" s="269"/>
      <c r="R38" s="269"/>
      <c r="S38" s="269"/>
      <c r="T38" s="269"/>
      <c r="U38" s="269"/>
      <c r="V38" s="269"/>
      <c r="W38" s="269"/>
      <c r="Y38" s="31">
        <v>0</v>
      </c>
      <c r="AC38" s="75" t="s">
        <v>61</v>
      </c>
      <c r="AD38" s="31">
        <v>9</v>
      </c>
      <c r="AE38" s="31">
        <v>110000</v>
      </c>
      <c r="AF38" s="31">
        <v>18000</v>
      </c>
      <c r="AG38" s="31">
        <v>245000</v>
      </c>
      <c r="AH38" s="31">
        <v>40000</v>
      </c>
      <c r="AI38" s="35">
        <v>800</v>
      </c>
      <c r="AJ38" s="35">
        <v>100</v>
      </c>
      <c r="AK38" s="35">
        <v>50000</v>
      </c>
      <c r="AL38" s="35">
        <v>8000</v>
      </c>
    </row>
    <row r="39" spans="2:38" ht="44.25" customHeight="1">
      <c r="B39" s="270" t="s">
        <v>49</v>
      </c>
      <c r="C39" s="271"/>
      <c r="D39" s="272"/>
      <c r="E39" s="186" t="s">
        <v>12</v>
      </c>
      <c r="F39" s="2"/>
      <c r="G39" s="187">
        <f>ROUNDDOWN(F39/3,-3)</f>
        <v>0</v>
      </c>
      <c r="H39" s="188" t="s">
        <v>11</v>
      </c>
      <c r="I39" s="188" t="s">
        <v>23</v>
      </c>
      <c r="J39" s="189">
        <f>+G39</f>
        <v>0</v>
      </c>
      <c r="L39" s="267"/>
      <c r="M39" s="269"/>
      <c r="N39" s="269"/>
      <c r="O39" s="269"/>
      <c r="P39" s="269"/>
      <c r="Q39" s="269"/>
      <c r="R39" s="269"/>
      <c r="S39" s="269"/>
      <c r="T39" s="269"/>
      <c r="U39" s="269"/>
      <c r="V39" s="269"/>
      <c r="W39" s="269"/>
      <c r="AC39" s="75" t="s">
        <v>59</v>
      </c>
      <c r="AD39" s="31">
        <v>10</v>
      </c>
      <c r="AE39" s="31">
        <v>110000</v>
      </c>
      <c r="AF39" s="31">
        <v>18000</v>
      </c>
      <c r="AG39" s="31">
        <v>245000</v>
      </c>
      <c r="AH39" s="31">
        <v>40000</v>
      </c>
      <c r="AI39" s="35">
        <v>800</v>
      </c>
      <c r="AJ39" s="35">
        <v>100</v>
      </c>
      <c r="AK39" s="35">
        <v>50000</v>
      </c>
      <c r="AL39" s="35">
        <v>8000</v>
      </c>
    </row>
    <row r="40" spans="2:38" ht="43.5" customHeight="1" thickBot="1">
      <c r="B40" s="273" t="s">
        <v>88</v>
      </c>
      <c r="C40" s="274"/>
      <c r="D40" s="275"/>
      <c r="E40" s="190" t="s">
        <v>31</v>
      </c>
      <c r="F40" s="3"/>
      <c r="G40" s="191">
        <f>ROUNDDOWN(F40/3,-3)</f>
        <v>0</v>
      </c>
      <c r="H40" s="192" t="s">
        <v>11</v>
      </c>
      <c r="I40" s="192" t="s">
        <v>23</v>
      </c>
      <c r="J40" s="193">
        <f>+G40</f>
        <v>0</v>
      </c>
      <c r="L40" s="71" t="s">
        <v>55</v>
      </c>
      <c r="M40" s="268" t="s">
        <v>128</v>
      </c>
      <c r="N40" s="276"/>
      <c r="O40" s="276"/>
      <c r="P40" s="276"/>
      <c r="Q40" s="276"/>
      <c r="R40" s="276"/>
      <c r="S40" s="276"/>
      <c r="T40" s="276"/>
      <c r="U40" s="59"/>
      <c r="V40" s="59"/>
      <c r="W40" s="59"/>
      <c r="AC40" s="75" t="s">
        <v>60</v>
      </c>
      <c r="AD40" s="31">
        <v>11</v>
      </c>
      <c r="AE40" s="31">
        <v>110000</v>
      </c>
      <c r="AF40" s="31">
        <v>18000</v>
      </c>
      <c r="AG40" s="31">
        <v>245000</v>
      </c>
      <c r="AH40" s="31">
        <v>40000</v>
      </c>
      <c r="AI40" s="35">
        <v>800</v>
      </c>
      <c r="AJ40" s="35">
        <v>100</v>
      </c>
      <c r="AK40" s="35">
        <v>50000</v>
      </c>
      <c r="AL40" s="35">
        <v>8000</v>
      </c>
    </row>
    <row r="41" spans="2:38" ht="24" customHeight="1" thickTop="1">
      <c r="B41" s="261" t="s">
        <v>6</v>
      </c>
      <c r="C41" s="262"/>
      <c r="D41" s="263"/>
      <c r="E41" s="194"/>
      <c r="F41" s="194"/>
      <c r="G41" s="195" t="e">
        <f>SUM(G37:G40)</f>
        <v>#N/A</v>
      </c>
      <c r="H41" s="195" t="e">
        <f>SUM(H37:H40)</f>
        <v>#N/A</v>
      </c>
      <c r="I41" s="195" t="e">
        <f>SUM(I37:I40)</f>
        <v>#N/A</v>
      </c>
      <c r="J41" s="196" t="e">
        <f>SUM(J37:J40)</f>
        <v>#N/A</v>
      </c>
      <c r="L41" s="82"/>
      <c r="M41" s="83" t="s">
        <v>30</v>
      </c>
      <c r="N41" s="59"/>
      <c r="O41" s="59"/>
      <c r="P41" s="59"/>
      <c r="Q41" s="59"/>
      <c r="R41" s="59"/>
      <c r="S41" s="59"/>
      <c r="T41" s="59"/>
      <c r="U41" s="59"/>
      <c r="V41" s="59"/>
      <c r="W41" s="84"/>
    </row>
  </sheetData>
  <sheetProtection algorithmName="SHA-512" hashValue="6lH65Wa5ELnxzxRjpPg0Wev/K7Lfo+xD4QlYqUll3Z0n6pnRQ2rDP5bBVL5Q0IuisjPoeK0vcp2dPTpCWylrJw==" saltValue="ak3HIL+3jCkDQYD4dWwnbw==" spinCount="100000" sheet="1" formatColumns="0" formatRows="0"/>
  <mergeCells count="36">
    <mergeCell ref="M22:T25"/>
    <mergeCell ref="M33:S34"/>
    <mergeCell ref="B41:D41"/>
    <mergeCell ref="B38:D38"/>
    <mergeCell ref="L38:L39"/>
    <mergeCell ref="M38:W39"/>
    <mergeCell ref="B39:D39"/>
    <mergeCell ref="B40:D40"/>
    <mergeCell ref="M40:T40"/>
    <mergeCell ref="D24:F24"/>
    <mergeCell ref="H24:J24"/>
    <mergeCell ref="M20:U20"/>
    <mergeCell ref="B22:C22"/>
    <mergeCell ref="D22:G22"/>
    <mergeCell ref="I22:J22"/>
    <mergeCell ref="B37:D37"/>
    <mergeCell ref="B26:C26"/>
    <mergeCell ref="D26:G26"/>
    <mergeCell ref="B30:D30"/>
    <mergeCell ref="B31:D31"/>
    <mergeCell ref="B32:D32"/>
    <mergeCell ref="B33:D33"/>
    <mergeCell ref="B34:D34"/>
    <mergeCell ref="B35:D35"/>
    <mergeCell ref="B36:D36"/>
    <mergeCell ref="L32:L34"/>
    <mergeCell ref="B24:C24"/>
    <mergeCell ref="C20:J20"/>
    <mergeCell ref="I3:J3"/>
    <mergeCell ref="C5:D5"/>
    <mergeCell ref="C6:E6"/>
    <mergeCell ref="G9:J9"/>
    <mergeCell ref="G11:J11"/>
    <mergeCell ref="B14:J14"/>
    <mergeCell ref="B16:J16"/>
    <mergeCell ref="C18:G18"/>
  </mergeCells>
  <phoneticPr fontId="4"/>
  <conditionalFormatting sqref="D13">
    <cfRule type="containsBlanks" dxfId="15" priority="2">
      <formula>LEN(TRIM(D13))=0</formula>
    </cfRule>
  </conditionalFormatting>
  <conditionalFormatting sqref="D26:G26">
    <cfRule type="cellIs" dxfId="14" priority="27" operator="equal">
      <formula>""</formula>
    </cfRule>
  </conditionalFormatting>
  <conditionalFormatting sqref="F29">
    <cfRule type="cellIs" dxfId="13" priority="28" operator="equal">
      <formula>""</formula>
    </cfRule>
  </conditionalFormatting>
  <conditionalFormatting sqref="F31">
    <cfRule type="cellIs" dxfId="12" priority="26" operator="equal">
      <formula>""</formula>
    </cfRule>
  </conditionalFormatting>
  <conditionalFormatting sqref="F32:F35">
    <cfRule type="containsBlanks" dxfId="11" priority="14">
      <formula>LEN(TRIM(F32))=0</formula>
    </cfRule>
  </conditionalFormatting>
  <conditionalFormatting sqref="F36">
    <cfRule type="cellIs" dxfId="10" priority="25" operator="equal">
      <formula>""</formula>
    </cfRule>
  </conditionalFormatting>
  <conditionalFormatting sqref="F38">
    <cfRule type="expression" dxfId="9" priority="17">
      <formula>$F$38&lt;&gt;""</formula>
    </cfRule>
  </conditionalFormatting>
  <conditionalFormatting sqref="F39">
    <cfRule type="expression" dxfId="8" priority="16">
      <formula>$F$39&lt;&gt;""</formula>
    </cfRule>
  </conditionalFormatting>
  <conditionalFormatting sqref="F40">
    <cfRule type="expression" dxfId="7" priority="15">
      <formula>$F$40&lt;&gt;""</formula>
    </cfRule>
  </conditionalFormatting>
  <conditionalFormatting sqref="G5">
    <cfRule type="expression" priority="23">
      <formula>$G$5&lt;&gt;""</formula>
    </cfRule>
  </conditionalFormatting>
  <conditionalFormatting sqref="G9:J9 G11:J11 C18:G18 C20 D22:G22 D24:F24 H24:J24">
    <cfRule type="cellIs" dxfId="6" priority="30" operator="equal">
      <formula>""</formula>
    </cfRule>
  </conditionalFormatting>
  <conditionalFormatting sqref="I3:J3">
    <cfRule type="cellIs" dxfId="5" priority="13" operator="equal">
      <formula>""</formula>
    </cfRule>
  </conditionalFormatting>
  <dataValidations count="4">
    <dataValidation type="list" allowBlank="1" showInputMessage="1" showErrorMessage="1" sqref="F36" xr:uid="{C5727C11-8D40-4D67-B8C1-0742F81CF99A}">
      <formula1>$Y$37:$Y$38</formula1>
    </dataValidation>
    <dataValidation type="list" allowBlank="1" showInputMessage="1" showErrorMessage="1" sqref="F29" xr:uid="{57E22D38-635A-42AE-A449-A46CC04533A8}">
      <formula1>$AC$30:$AC$40</formula1>
    </dataValidation>
    <dataValidation type="list" allowBlank="1" showInputMessage="1" showErrorMessage="1" sqref="F31" xr:uid="{0EB9B5C6-7895-42A7-B4A9-44DCED06F2E6}">
      <formula1>$AB$32:$AB$35</formula1>
    </dataValidation>
    <dataValidation type="list" allowBlank="1" showInputMessage="1" showErrorMessage="1" sqref="S9:S10" xr:uid="{F51E5AF7-8040-47AF-A5CD-DCDADB7D178D}">
      <formula1>#REF!</formula1>
    </dataValidation>
  </dataValidations>
  <printOptions horizontalCentered="1"/>
  <pageMargins left="0.79" right="0.47" top="0.47244094488188981" bottom="0.35433070866141736" header="0.31496062992125984" footer="0.19685039370078741"/>
  <pageSetup paperSize="9" scale="89" orientation="portrait" r:id="rId1"/>
  <rowBreaks count="1" manualBreakCount="1">
    <brk id="16" min="1" max="9" man="1"/>
  </rowBreaks>
  <colBreaks count="2" manualBreakCount="2">
    <brk id="6" max="40" man="1"/>
    <brk id="11"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7214-DB67-444D-81D3-5B6A3926EE9B}">
  <sheetPr>
    <tabColor rgb="FF00B0F0"/>
    <pageSetUpPr fitToPage="1"/>
  </sheetPr>
  <dimension ref="B1:AB58"/>
  <sheetViews>
    <sheetView zoomScaleNormal="100" zoomScaleSheetLayoutView="100" workbookViewId="0">
      <selection activeCell="B1" sqref="B1:D1"/>
    </sheetView>
  </sheetViews>
  <sheetFormatPr defaultRowHeight="12"/>
  <cols>
    <col min="1" max="1" width="1.5703125" style="31" customWidth="1"/>
    <col min="2" max="2" width="2.28515625" style="31" customWidth="1"/>
    <col min="3" max="3" width="11.5703125" style="31" customWidth="1"/>
    <col min="4" max="4" width="9.28515625" style="31" customWidth="1"/>
    <col min="5" max="16" width="6.85546875" style="31" customWidth="1"/>
    <col min="17" max="17" width="3.7109375" style="31" bestFit="1" customWidth="1"/>
    <col min="18" max="16384" width="9.140625" style="31"/>
  </cols>
  <sheetData>
    <row r="1" spans="2:28" ht="35.25" customHeight="1" thickTop="1">
      <c r="B1" s="295" t="s">
        <v>13</v>
      </c>
      <c r="C1" s="295"/>
      <c r="D1" s="295"/>
      <c r="E1" s="286"/>
      <c r="F1" s="286"/>
      <c r="G1" s="280"/>
      <c r="H1" s="280"/>
      <c r="I1" s="281"/>
      <c r="J1" s="281"/>
      <c r="K1" s="286"/>
      <c r="L1" s="286"/>
      <c r="M1" s="287"/>
      <c r="N1" s="287"/>
      <c r="O1" s="287"/>
      <c r="P1" s="287"/>
      <c r="Q1" s="73"/>
      <c r="R1" s="86" t="s">
        <v>111</v>
      </c>
      <c r="S1" s="73"/>
      <c r="T1" s="73"/>
      <c r="U1" s="73"/>
      <c r="V1" s="73"/>
    </row>
    <row r="2" spans="2:28" ht="51.75" customHeight="1">
      <c r="B2" s="288" t="s">
        <v>41</v>
      </c>
      <c r="C2" s="288"/>
      <c r="D2" s="288"/>
      <c r="E2" s="289"/>
      <c r="F2" s="289"/>
      <c r="G2" s="290"/>
      <c r="H2" s="290"/>
      <c r="I2" s="291"/>
      <c r="J2" s="291"/>
      <c r="K2" s="292"/>
      <c r="L2" s="293"/>
      <c r="M2" s="294"/>
      <c r="N2" s="294"/>
      <c r="O2" s="294"/>
      <c r="P2" s="294"/>
      <c r="Q2" s="73"/>
      <c r="R2" s="336" t="s">
        <v>131</v>
      </c>
      <c r="S2" s="337"/>
      <c r="T2" s="337"/>
      <c r="U2" s="337"/>
      <c r="V2" s="337"/>
      <c r="W2" s="337"/>
    </row>
    <row r="3" spans="2:28" s="89" customFormat="1" ht="18" customHeight="1">
      <c r="B3" s="304" t="s">
        <v>25</v>
      </c>
      <c r="C3" s="304"/>
      <c r="D3" s="304"/>
      <c r="E3" s="304"/>
      <c r="F3" s="304"/>
      <c r="G3" s="304"/>
      <c r="H3" s="304"/>
      <c r="I3" s="304"/>
      <c r="J3" s="304"/>
      <c r="K3" s="87"/>
      <c r="L3" s="88"/>
      <c r="M3" s="88"/>
      <c r="N3" s="88"/>
      <c r="O3" s="88"/>
      <c r="P3" s="88"/>
      <c r="Q3" s="88"/>
      <c r="R3" s="88"/>
      <c r="S3" s="88"/>
      <c r="T3" s="88"/>
      <c r="U3" s="88"/>
      <c r="V3" s="88"/>
    </row>
    <row r="4" spans="2:28" s="89" customFormat="1" ht="45.75" customHeight="1">
      <c r="B4" s="284" t="s">
        <v>26</v>
      </c>
      <c r="C4" s="284"/>
      <c r="D4" s="284"/>
      <c r="E4" s="284"/>
      <c r="F4" s="284"/>
      <c r="G4" s="284"/>
      <c r="H4" s="284"/>
      <c r="I4" s="284"/>
      <c r="J4" s="284"/>
      <c r="K4" s="284"/>
      <c r="L4" s="284"/>
      <c r="M4" s="284"/>
      <c r="N4" s="284"/>
      <c r="O4" s="284"/>
      <c r="P4" s="284"/>
      <c r="Q4" s="88"/>
      <c r="R4" s="88"/>
      <c r="S4" s="88"/>
      <c r="T4" s="88"/>
      <c r="U4" s="88"/>
      <c r="V4" s="88"/>
    </row>
    <row r="5" spans="2:28" s="89" customFormat="1" ht="36" customHeight="1">
      <c r="B5" s="285" t="s">
        <v>50</v>
      </c>
      <c r="C5" s="285"/>
      <c r="D5" s="285"/>
      <c r="E5" s="285"/>
      <c r="F5" s="285"/>
      <c r="G5" s="285"/>
      <c r="H5" s="285"/>
      <c r="I5" s="285"/>
      <c r="J5" s="285"/>
      <c r="K5" s="285"/>
      <c r="L5" s="285"/>
      <c r="M5" s="285"/>
      <c r="N5" s="285"/>
      <c r="O5" s="285"/>
      <c r="P5" s="285"/>
      <c r="Q5" s="88"/>
      <c r="R5" s="88"/>
      <c r="S5" s="88"/>
      <c r="T5" s="88"/>
      <c r="U5" s="88"/>
      <c r="V5" s="88"/>
    </row>
    <row r="6" spans="2:28" s="79" customFormat="1" ht="35.25" customHeight="1">
      <c r="B6" s="285" t="s">
        <v>105</v>
      </c>
      <c r="C6" s="285"/>
      <c r="D6" s="285"/>
      <c r="E6" s="285"/>
      <c r="F6" s="285"/>
      <c r="G6" s="285"/>
      <c r="H6" s="285"/>
      <c r="I6" s="285"/>
      <c r="J6" s="285"/>
      <c r="K6" s="285"/>
      <c r="L6" s="285"/>
      <c r="M6" s="285"/>
      <c r="N6" s="285"/>
      <c r="O6" s="285"/>
      <c r="P6" s="285"/>
    </row>
    <row r="7" spans="2:28" s="89" customFormat="1" ht="21.75" customHeight="1">
      <c r="B7" s="305" t="s">
        <v>106</v>
      </c>
      <c r="C7" s="305"/>
      <c r="D7" s="305"/>
      <c r="E7" s="305"/>
      <c r="F7" s="305"/>
      <c r="G7" s="305"/>
      <c r="H7" s="305"/>
      <c r="I7" s="305"/>
      <c r="J7" s="305"/>
      <c r="K7" s="305"/>
      <c r="L7" s="305"/>
      <c r="M7" s="305"/>
      <c r="N7" s="305"/>
      <c r="O7" s="305"/>
      <c r="P7" s="305"/>
      <c r="Q7" s="88"/>
      <c r="R7" s="88"/>
      <c r="S7" s="88"/>
      <c r="T7" s="88"/>
      <c r="U7" s="88"/>
      <c r="V7" s="88"/>
    </row>
    <row r="8" spans="2:28" s="89" customFormat="1" ht="14.25" customHeight="1">
      <c r="B8" s="207"/>
      <c r="C8" s="207"/>
      <c r="D8" s="207"/>
      <c r="E8" s="207"/>
      <c r="F8" s="207"/>
      <c r="G8" s="207"/>
      <c r="H8" s="207"/>
      <c r="I8" s="207"/>
      <c r="J8" s="207"/>
      <c r="K8" s="207"/>
      <c r="L8" s="207"/>
      <c r="M8" s="207"/>
      <c r="N8" s="207"/>
      <c r="O8" s="207"/>
      <c r="P8" s="207"/>
      <c r="Q8" s="88"/>
      <c r="R8" s="88"/>
      <c r="S8" s="88"/>
      <c r="T8" s="88"/>
      <c r="U8" s="88"/>
      <c r="V8" s="88"/>
    </row>
    <row r="9" spans="2:28" customFormat="1" ht="18.75" customHeight="1">
      <c r="B9" s="208" t="s">
        <v>56</v>
      </c>
      <c r="C9" s="31"/>
      <c r="D9" s="90" t="s">
        <v>99</v>
      </c>
      <c r="E9" s="90"/>
      <c r="F9" s="91"/>
      <c r="G9" s="92"/>
      <c r="H9" s="92"/>
      <c r="I9" s="91"/>
      <c r="J9" s="93"/>
      <c r="K9" s="93"/>
      <c r="L9" s="93"/>
      <c r="M9" s="33"/>
      <c r="N9" s="33"/>
      <c r="O9" s="33"/>
      <c r="P9" s="31"/>
    </row>
    <row r="10" spans="2:28" s="209" customFormat="1" ht="21.75" customHeight="1">
      <c r="C10" s="94"/>
      <c r="D10" s="316">
        <f>+'別紙3 様式第11号-1'!J31</f>
        <v>0</v>
      </c>
      <c r="E10" s="317"/>
      <c r="F10" s="5" t="s">
        <v>24</v>
      </c>
      <c r="G10" s="316" t="e">
        <f>SUM('別紙3 様式第11号-1'!J32:J36)</f>
        <v>#N/A</v>
      </c>
      <c r="H10" s="317"/>
      <c r="I10" s="5" t="s">
        <v>24</v>
      </c>
      <c r="J10" s="282">
        <f>SUM('別紙3 様式第11号-1'!F38:F40)</f>
        <v>0</v>
      </c>
      <c r="K10" s="282"/>
      <c r="L10" s="5" t="s">
        <v>28</v>
      </c>
      <c r="M10" s="283" t="e">
        <f>+D10+G10+J10</f>
        <v>#N/A</v>
      </c>
      <c r="N10" s="283"/>
      <c r="O10" s="283"/>
      <c r="P10" s="26"/>
      <c r="Q10" s="55" t="s">
        <v>55</v>
      </c>
      <c r="R10" s="53" t="s">
        <v>132</v>
      </c>
    </row>
    <row r="11" spans="2:28" customFormat="1" ht="17.25" customHeight="1">
      <c r="B11" s="208"/>
      <c r="C11" s="31"/>
      <c r="D11" s="95"/>
      <c r="E11" s="210"/>
      <c r="F11" s="96"/>
      <c r="G11" s="95"/>
      <c r="H11" s="210"/>
      <c r="I11" s="96"/>
      <c r="J11" s="97"/>
      <c r="K11" s="97"/>
      <c r="L11" s="210"/>
      <c r="M11" s="98"/>
      <c r="N11" s="99"/>
      <c r="O11" s="99"/>
      <c r="P11" s="99"/>
    </row>
    <row r="12" spans="2:28" s="33" customFormat="1" ht="24.75" customHeight="1">
      <c r="B12" s="208" t="s">
        <v>14</v>
      </c>
      <c r="R12" s="100"/>
      <c r="S12" s="100"/>
      <c r="T12" s="100"/>
      <c r="U12" s="100"/>
      <c r="V12" s="100"/>
      <c r="W12" s="100"/>
      <c r="X12" s="101"/>
      <c r="Y12" s="101"/>
      <c r="Z12" s="101"/>
      <c r="AA12" s="101"/>
      <c r="AB12" s="101"/>
    </row>
    <row r="13" spans="2:28" ht="20.25" customHeight="1">
      <c r="B13" s="306" t="s">
        <v>15</v>
      </c>
      <c r="C13" s="307"/>
      <c r="D13" s="308"/>
      <c r="E13" s="211" t="s">
        <v>89</v>
      </c>
      <c r="F13" s="211" t="s">
        <v>90</v>
      </c>
      <c r="G13" s="211" t="s">
        <v>91</v>
      </c>
      <c r="H13" s="211" t="s">
        <v>92</v>
      </c>
      <c r="I13" s="211" t="s">
        <v>93</v>
      </c>
      <c r="J13" s="211" t="s">
        <v>94</v>
      </c>
      <c r="K13" s="211" t="s">
        <v>38</v>
      </c>
      <c r="L13" s="211" t="s">
        <v>39</v>
      </c>
      <c r="M13" s="211" t="s">
        <v>95</v>
      </c>
      <c r="N13" s="211" t="s">
        <v>96</v>
      </c>
      <c r="O13" s="211" t="s">
        <v>97</v>
      </c>
      <c r="P13" s="211" t="s">
        <v>98</v>
      </c>
      <c r="R13" s="102"/>
      <c r="S13" s="102"/>
      <c r="T13" s="102"/>
      <c r="U13" s="102"/>
      <c r="V13" s="102"/>
      <c r="W13" s="102"/>
      <c r="X13" s="73"/>
      <c r="Y13" s="73"/>
      <c r="Z13" s="73"/>
      <c r="AA13" s="73"/>
      <c r="AB13" s="73"/>
    </row>
    <row r="14" spans="2:28" ht="21.95" customHeight="1">
      <c r="B14" s="309" t="s">
        <v>16</v>
      </c>
      <c r="C14" s="310"/>
      <c r="D14" s="311"/>
      <c r="E14" s="9"/>
      <c r="F14" s="9"/>
      <c r="G14" s="9"/>
      <c r="H14" s="9"/>
      <c r="I14" s="9"/>
      <c r="J14" s="9"/>
      <c r="K14" s="9"/>
      <c r="L14" s="9"/>
      <c r="M14" s="9"/>
      <c r="N14" s="9"/>
      <c r="O14" s="9"/>
      <c r="P14" s="9"/>
      <c r="R14" s="72" t="s">
        <v>57</v>
      </c>
      <c r="S14" s="102"/>
      <c r="T14" s="102"/>
      <c r="U14" s="102"/>
      <c r="V14" s="102"/>
      <c r="W14" s="102"/>
      <c r="X14" s="73"/>
      <c r="Y14" s="73"/>
      <c r="Z14" s="73"/>
      <c r="AA14" s="73"/>
      <c r="AB14" s="73"/>
    </row>
    <row r="15" spans="2:28" ht="21.95" customHeight="1">
      <c r="B15" s="212"/>
      <c r="C15" s="312"/>
      <c r="D15" s="313"/>
      <c r="E15" s="10"/>
      <c r="F15" s="10"/>
      <c r="G15" s="11"/>
      <c r="H15" s="12"/>
      <c r="I15" s="12"/>
      <c r="J15" s="10"/>
      <c r="K15" s="10"/>
      <c r="L15" s="10"/>
      <c r="M15" s="10"/>
      <c r="N15" s="12"/>
      <c r="O15" s="12"/>
      <c r="P15" s="12"/>
      <c r="R15" s="72" t="s">
        <v>133</v>
      </c>
      <c r="S15" s="102"/>
      <c r="T15" s="102"/>
      <c r="U15" s="102"/>
      <c r="V15" s="102"/>
      <c r="W15" s="102"/>
      <c r="X15" s="73"/>
      <c r="Y15" s="73"/>
      <c r="Z15" s="73"/>
      <c r="AA15" s="73"/>
      <c r="AB15" s="73"/>
    </row>
    <row r="16" spans="2:28" ht="21.95" customHeight="1">
      <c r="B16" s="213"/>
      <c r="C16" s="314"/>
      <c r="D16" s="315"/>
      <c r="E16" s="13"/>
      <c r="F16" s="13"/>
      <c r="G16" s="20"/>
      <c r="H16" s="20"/>
      <c r="I16" s="20"/>
      <c r="J16" s="20"/>
      <c r="K16" s="13"/>
      <c r="L16" s="13"/>
      <c r="M16" s="13"/>
      <c r="N16" s="13"/>
      <c r="O16" s="13"/>
      <c r="P16" s="13"/>
      <c r="R16" s="102"/>
      <c r="T16" s="102"/>
      <c r="U16" s="102"/>
      <c r="V16" s="102"/>
      <c r="W16" s="102"/>
      <c r="X16" s="73"/>
      <c r="Y16" s="73"/>
      <c r="Z16" s="73"/>
      <c r="AA16" s="73"/>
      <c r="AB16" s="73"/>
    </row>
    <row r="17" spans="2:28" ht="21.95" customHeight="1">
      <c r="B17" s="309" t="s">
        <v>17</v>
      </c>
      <c r="C17" s="310"/>
      <c r="D17" s="311"/>
      <c r="E17" s="14"/>
      <c r="F17" s="14"/>
      <c r="G17" s="14"/>
      <c r="H17" s="14"/>
      <c r="I17" s="14"/>
      <c r="J17" s="14"/>
      <c r="K17" s="14"/>
      <c r="L17" s="14"/>
      <c r="M17" s="14"/>
      <c r="N17" s="14"/>
      <c r="O17" s="14"/>
      <c r="P17" s="14"/>
      <c r="Q17" s="103"/>
      <c r="R17" s="104"/>
      <c r="S17" s="105" t="s">
        <v>134</v>
      </c>
      <c r="T17" s="106"/>
      <c r="U17" s="106"/>
      <c r="V17" s="106"/>
      <c r="W17" s="104"/>
      <c r="X17" s="73"/>
      <c r="Y17" s="73"/>
      <c r="Z17" s="73"/>
      <c r="AA17" s="73"/>
      <c r="AB17" s="73"/>
    </row>
    <row r="18" spans="2:28" ht="21.95" customHeight="1">
      <c r="B18" s="301" t="s">
        <v>34</v>
      </c>
      <c r="C18" s="302"/>
      <c r="D18" s="303"/>
      <c r="E18" s="12"/>
      <c r="F18" s="12"/>
      <c r="G18" s="12"/>
      <c r="H18" s="11"/>
      <c r="I18" s="11"/>
      <c r="J18" s="11"/>
      <c r="K18" s="10"/>
      <c r="L18" s="10"/>
      <c r="M18" s="10"/>
      <c r="N18" s="12"/>
      <c r="O18" s="12"/>
      <c r="P18" s="12"/>
      <c r="S18" s="62" t="s">
        <v>135</v>
      </c>
      <c r="T18" s="107"/>
      <c r="U18" s="107"/>
      <c r="V18" s="107"/>
    </row>
    <row r="19" spans="2:28" ht="21.95" customHeight="1">
      <c r="B19" s="301"/>
      <c r="C19" s="302"/>
      <c r="D19" s="303"/>
      <c r="E19" s="12"/>
      <c r="F19" s="12"/>
      <c r="G19" s="12"/>
      <c r="H19" s="12"/>
      <c r="I19" s="12"/>
      <c r="J19" s="12"/>
      <c r="K19" s="12"/>
      <c r="L19" s="12"/>
      <c r="M19" s="12"/>
      <c r="N19" s="12"/>
      <c r="O19" s="12"/>
      <c r="P19" s="12"/>
      <c r="S19" s="108" t="s">
        <v>136</v>
      </c>
      <c r="T19" s="107"/>
      <c r="U19" s="107"/>
      <c r="V19" s="107"/>
    </row>
    <row r="20" spans="2:28" ht="21.95" customHeight="1">
      <c r="B20" s="301"/>
      <c r="C20" s="302"/>
      <c r="D20" s="303"/>
      <c r="E20" s="13"/>
      <c r="F20" s="13"/>
      <c r="G20" s="20"/>
      <c r="H20" s="20"/>
      <c r="I20" s="20"/>
      <c r="J20" s="20"/>
      <c r="K20" s="20"/>
      <c r="L20" s="20"/>
      <c r="M20" s="20"/>
      <c r="N20" s="13"/>
      <c r="O20" s="13"/>
      <c r="P20" s="13"/>
      <c r="S20" s="62" t="s">
        <v>137</v>
      </c>
      <c r="T20" s="109"/>
      <c r="U20" s="109"/>
      <c r="V20" s="107"/>
    </row>
    <row r="21" spans="2:28" ht="21.95" customHeight="1">
      <c r="B21" s="298" t="s">
        <v>35</v>
      </c>
      <c r="C21" s="299"/>
      <c r="D21" s="300"/>
      <c r="E21" s="12"/>
      <c r="F21" s="12"/>
      <c r="G21" s="12"/>
      <c r="H21" s="12"/>
      <c r="I21" s="12"/>
      <c r="J21" s="12"/>
      <c r="K21" s="12"/>
      <c r="L21" s="12"/>
      <c r="M21" s="12"/>
      <c r="N21" s="12"/>
      <c r="O21" s="12"/>
      <c r="P21" s="12"/>
      <c r="S21" s="109" t="s">
        <v>138</v>
      </c>
      <c r="T21" s="109"/>
      <c r="U21" s="109"/>
      <c r="V21" s="107"/>
    </row>
    <row r="22" spans="2:28" ht="21.95" customHeight="1">
      <c r="B22" s="301"/>
      <c r="C22" s="302"/>
      <c r="D22" s="303"/>
      <c r="E22" s="12"/>
      <c r="F22" s="12"/>
      <c r="G22" s="10"/>
      <c r="H22" s="10"/>
      <c r="I22" s="10"/>
      <c r="J22" s="12"/>
      <c r="K22" s="10"/>
      <c r="L22" s="10"/>
      <c r="M22" s="10"/>
      <c r="N22" s="12"/>
      <c r="O22" s="12"/>
      <c r="P22" s="12"/>
      <c r="S22" s="109" t="s">
        <v>139</v>
      </c>
      <c r="T22" s="109"/>
      <c r="U22" s="109"/>
      <c r="V22" s="109"/>
    </row>
    <row r="23" spans="2:28" ht="21.95" customHeight="1">
      <c r="B23" s="214"/>
      <c r="C23" s="296"/>
      <c r="D23" s="297"/>
      <c r="E23" s="13"/>
      <c r="F23" s="13"/>
      <c r="G23" s="13"/>
      <c r="H23" s="13"/>
      <c r="I23" s="13"/>
      <c r="J23" s="13"/>
      <c r="K23" s="13"/>
      <c r="L23" s="13"/>
      <c r="M23" s="13"/>
      <c r="N23" s="13"/>
      <c r="O23" s="13"/>
      <c r="P23" s="13"/>
      <c r="S23" s="109" t="s">
        <v>112</v>
      </c>
      <c r="T23" s="109"/>
      <c r="U23" s="109"/>
      <c r="V23" s="107"/>
    </row>
    <row r="24" spans="2:28" ht="21.95" customHeight="1">
      <c r="B24" s="298" t="s">
        <v>36</v>
      </c>
      <c r="C24" s="299"/>
      <c r="D24" s="300"/>
      <c r="E24" s="14"/>
      <c r="F24" s="14"/>
      <c r="G24" s="14"/>
      <c r="H24" s="14"/>
      <c r="I24" s="14"/>
      <c r="J24" s="14"/>
      <c r="K24" s="14"/>
      <c r="L24" s="14"/>
      <c r="M24" s="14"/>
      <c r="N24" s="14"/>
      <c r="O24" s="14"/>
      <c r="P24" s="14"/>
      <c r="S24" s="109" t="s">
        <v>140</v>
      </c>
      <c r="T24" s="109"/>
      <c r="U24" s="109"/>
      <c r="V24" s="107"/>
    </row>
    <row r="25" spans="2:28" ht="21.95" customHeight="1">
      <c r="B25" s="301"/>
      <c r="C25" s="302"/>
      <c r="D25" s="303"/>
      <c r="E25" s="12"/>
      <c r="F25" s="12"/>
      <c r="G25" s="12"/>
      <c r="H25" s="12"/>
      <c r="I25" s="12"/>
      <c r="J25" s="12"/>
      <c r="K25" s="12"/>
      <c r="L25" s="10"/>
      <c r="M25" s="10"/>
      <c r="N25" s="10"/>
      <c r="O25" s="12"/>
      <c r="P25" s="12"/>
      <c r="S25" s="109" t="s">
        <v>141</v>
      </c>
      <c r="T25" s="109"/>
      <c r="U25" s="109"/>
      <c r="V25" s="107"/>
    </row>
    <row r="26" spans="2:28" ht="21.95" customHeight="1">
      <c r="B26" s="214"/>
      <c r="C26" s="296"/>
      <c r="D26" s="297"/>
      <c r="E26" s="13"/>
      <c r="F26" s="13"/>
      <c r="G26" s="13"/>
      <c r="H26" s="13"/>
      <c r="I26" s="13"/>
      <c r="J26" s="13"/>
      <c r="K26" s="13"/>
      <c r="L26" s="13"/>
      <c r="M26" s="13"/>
      <c r="N26" s="13"/>
      <c r="O26" s="13"/>
      <c r="P26" s="13"/>
      <c r="S26" s="109" t="s">
        <v>71</v>
      </c>
      <c r="T26" s="109"/>
      <c r="U26" s="109"/>
      <c r="V26" s="107"/>
    </row>
    <row r="27" spans="2:28" ht="21.95" customHeight="1">
      <c r="B27" s="298" t="s">
        <v>37</v>
      </c>
      <c r="C27" s="299"/>
      <c r="D27" s="300"/>
      <c r="E27" s="14"/>
      <c r="F27" s="14"/>
      <c r="G27" s="14"/>
      <c r="H27" s="14"/>
      <c r="I27" s="14"/>
      <c r="J27" s="14"/>
      <c r="K27" s="14"/>
      <c r="L27" s="14"/>
      <c r="M27" s="14"/>
      <c r="N27" s="14"/>
      <c r="O27" s="14"/>
      <c r="P27" s="14"/>
      <c r="S27" s="109" t="s">
        <v>142</v>
      </c>
      <c r="T27" s="109"/>
      <c r="U27" s="109"/>
      <c r="V27" s="107"/>
    </row>
    <row r="28" spans="2:28" ht="21.95" customHeight="1">
      <c r="B28" s="301"/>
      <c r="C28" s="302"/>
      <c r="D28" s="303"/>
      <c r="E28" s="12"/>
      <c r="F28" s="12"/>
      <c r="G28" s="12"/>
      <c r="H28" s="12"/>
      <c r="I28" s="10"/>
      <c r="J28" s="10"/>
      <c r="K28" s="10"/>
      <c r="L28" s="10"/>
      <c r="M28" s="10"/>
      <c r="N28" s="10"/>
      <c r="O28" s="12"/>
      <c r="P28" s="12"/>
      <c r="S28" s="109" t="s">
        <v>113</v>
      </c>
      <c r="T28" s="110"/>
      <c r="U28" s="107"/>
      <c r="V28" s="107"/>
    </row>
    <row r="29" spans="2:28" ht="21.95" customHeight="1">
      <c r="B29" s="213"/>
      <c r="C29" s="314"/>
      <c r="D29" s="315"/>
      <c r="E29" s="13"/>
      <c r="F29" s="13"/>
      <c r="G29" s="13"/>
      <c r="H29" s="13"/>
      <c r="I29" s="13"/>
      <c r="J29" s="13"/>
      <c r="K29" s="13"/>
      <c r="L29" s="13"/>
      <c r="M29" s="13"/>
      <c r="N29" s="13"/>
      <c r="O29" s="13"/>
      <c r="P29" s="13"/>
      <c r="S29" s="109" t="s">
        <v>143</v>
      </c>
      <c r="T29" s="110"/>
      <c r="U29" s="107"/>
      <c r="V29" s="107"/>
    </row>
    <row r="30" spans="2:28" ht="21.95" customHeight="1">
      <c r="B30" s="322" t="s">
        <v>58</v>
      </c>
      <c r="C30" s="323"/>
      <c r="D30" s="324"/>
      <c r="E30" s="14"/>
      <c r="F30" s="14"/>
      <c r="G30" s="14"/>
      <c r="H30" s="15"/>
      <c r="I30" s="14"/>
      <c r="J30" s="14"/>
      <c r="K30" s="14"/>
      <c r="L30" s="14"/>
      <c r="M30" s="14"/>
      <c r="N30" s="14"/>
      <c r="O30" s="14"/>
      <c r="P30" s="14"/>
      <c r="S30" s="109" t="s">
        <v>114</v>
      </c>
      <c r="T30" s="107"/>
      <c r="U30" s="107"/>
      <c r="V30" s="107"/>
    </row>
    <row r="31" spans="2:28" ht="21.95" customHeight="1">
      <c r="B31" s="325"/>
      <c r="C31" s="326"/>
      <c r="D31" s="327"/>
      <c r="E31" s="21"/>
      <c r="F31" s="21"/>
      <c r="G31" s="10"/>
      <c r="H31" s="16"/>
      <c r="I31" s="10"/>
      <c r="J31" s="10"/>
      <c r="K31" s="10"/>
      <c r="L31" s="10"/>
      <c r="M31" s="10"/>
      <c r="N31" s="10"/>
      <c r="O31" s="10"/>
      <c r="P31" s="10"/>
      <c r="S31" s="62" t="s">
        <v>144</v>
      </c>
      <c r="T31" s="109"/>
      <c r="U31" s="107"/>
      <c r="V31" s="107"/>
    </row>
    <row r="32" spans="2:28" ht="21.95" customHeight="1">
      <c r="B32" s="215"/>
      <c r="C32" s="328"/>
      <c r="D32" s="329"/>
      <c r="E32" s="22"/>
      <c r="F32" s="22"/>
      <c r="G32" s="23"/>
      <c r="H32" s="23"/>
      <c r="I32" s="23"/>
      <c r="J32" s="24"/>
      <c r="K32" s="24"/>
      <c r="L32" s="23"/>
      <c r="M32" s="23"/>
      <c r="N32" s="23"/>
      <c r="O32" s="23"/>
      <c r="P32" s="23"/>
      <c r="S32" s="109" t="s">
        <v>145</v>
      </c>
      <c r="T32" s="109"/>
      <c r="U32" s="109"/>
      <c r="V32" s="107"/>
    </row>
    <row r="33" spans="2:25" ht="21.95" customHeight="1">
      <c r="B33" s="330" t="s">
        <v>87</v>
      </c>
      <c r="C33" s="331"/>
      <c r="D33" s="332"/>
      <c r="E33" s="14"/>
      <c r="F33" s="14"/>
      <c r="G33" s="14"/>
      <c r="H33" s="14"/>
      <c r="I33" s="14"/>
      <c r="J33" s="14"/>
      <c r="K33" s="14"/>
      <c r="L33" s="14"/>
      <c r="M33" s="14"/>
      <c r="N33" s="14"/>
      <c r="O33" s="14"/>
      <c r="P33" s="14"/>
      <c r="S33" s="109" t="s">
        <v>146</v>
      </c>
      <c r="T33" s="107"/>
      <c r="U33" s="107"/>
      <c r="V33" s="107"/>
    </row>
    <row r="34" spans="2:25" ht="21.95" customHeight="1">
      <c r="B34" s="333"/>
      <c r="C34" s="334"/>
      <c r="D34" s="335"/>
      <c r="E34" s="12"/>
      <c r="F34" s="12"/>
      <c r="G34" s="10"/>
      <c r="H34" s="10"/>
      <c r="I34" s="10"/>
      <c r="J34" s="10"/>
      <c r="K34" s="10"/>
      <c r="L34" s="10"/>
      <c r="M34" s="10"/>
      <c r="N34" s="10"/>
      <c r="O34" s="12"/>
      <c r="P34" s="12"/>
      <c r="S34" s="62" t="s">
        <v>147</v>
      </c>
      <c r="T34" s="107"/>
      <c r="U34" s="107"/>
      <c r="V34" s="107"/>
    </row>
    <row r="35" spans="2:25" ht="21.95" customHeight="1">
      <c r="B35" s="213"/>
      <c r="C35" s="314"/>
      <c r="D35" s="315"/>
      <c r="E35" s="13"/>
      <c r="F35" s="13"/>
      <c r="G35" s="13"/>
      <c r="H35" s="13"/>
      <c r="I35" s="13"/>
      <c r="J35" s="13"/>
      <c r="K35" s="13"/>
      <c r="L35" s="13"/>
      <c r="M35" s="13"/>
      <c r="N35" s="13"/>
      <c r="O35" s="13"/>
      <c r="P35" s="13"/>
      <c r="S35" s="111"/>
      <c r="T35" s="111"/>
      <c r="U35" s="111"/>
      <c r="V35" s="111"/>
    </row>
    <row r="36" spans="2:25">
      <c r="B36" s="112"/>
      <c r="C36" s="112"/>
      <c r="D36" s="112"/>
      <c r="E36" s="112"/>
      <c r="F36" s="112"/>
      <c r="G36" s="112"/>
      <c r="H36" s="112"/>
      <c r="I36" s="112"/>
      <c r="J36" s="112"/>
      <c r="K36" s="112"/>
      <c r="L36" s="112"/>
      <c r="M36" s="112"/>
      <c r="N36" s="112"/>
      <c r="O36" s="112"/>
      <c r="P36" s="112"/>
    </row>
    <row r="37" spans="2:25" ht="22.5" customHeight="1">
      <c r="B37" s="351" t="s">
        <v>27</v>
      </c>
      <c r="C37" s="352"/>
      <c r="D37" s="352"/>
      <c r="E37" s="352"/>
      <c r="F37" s="352"/>
      <c r="G37" s="352"/>
      <c r="H37" s="352"/>
      <c r="I37" s="352"/>
      <c r="J37" s="352"/>
      <c r="K37" s="352"/>
      <c r="L37" s="352"/>
      <c r="M37" s="352"/>
      <c r="N37" s="352"/>
      <c r="O37" s="352"/>
      <c r="P37" s="352"/>
      <c r="S37" s="105" t="s">
        <v>134</v>
      </c>
    </row>
    <row r="38" spans="2:25" s="89" customFormat="1" ht="25.5" customHeight="1">
      <c r="B38" s="216"/>
      <c r="C38" s="353" t="s">
        <v>18</v>
      </c>
      <c r="D38" s="354"/>
      <c r="E38" s="355"/>
      <c r="F38" s="353" t="s">
        <v>19</v>
      </c>
      <c r="G38" s="354"/>
      <c r="H38" s="354"/>
      <c r="I38" s="354"/>
      <c r="J38" s="354"/>
      <c r="K38" s="354"/>
      <c r="L38" s="354"/>
      <c r="M38" s="354"/>
      <c r="N38" s="355"/>
      <c r="O38" s="353" t="s">
        <v>20</v>
      </c>
      <c r="P38" s="355"/>
      <c r="S38" s="113" t="s">
        <v>148</v>
      </c>
      <c r="V38" s="113" t="s">
        <v>149</v>
      </c>
    </row>
    <row r="39" spans="2:25" s="89" customFormat="1" ht="36" customHeight="1">
      <c r="B39" s="217"/>
      <c r="C39" s="318"/>
      <c r="D39" s="319"/>
      <c r="E39" s="319"/>
      <c r="F39" s="318"/>
      <c r="G39" s="319"/>
      <c r="H39" s="319"/>
      <c r="I39" s="319"/>
      <c r="J39" s="319"/>
      <c r="K39" s="319"/>
      <c r="L39" s="319"/>
      <c r="M39" s="319"/>
      <c r="N39" s="319"/>
      <c r="O39" s="17"/>
      <c r="P39" s="218" t="s">
        <v>21</v>
      </c>
      <c r="S39" s="114" t="s">
        <v>165</v>
      </c>
      <c r="T39" s="115"/>
      <c r="U39" s="115"/>
      <c r="V39" s="116" t="s">
        <v>151</v>
      </c>
      <c r="W39" s="115"/>
      <c r="X39" s="115"/>
      <c r="Y39" s="115"/>
    </row>
    <row r="40" spans="2:25" s="89" customFormat="1" ht="36" customHeight="1">
      <c r="B40" s="217"/>
      <c r="C40" s="318"/>
      <c r="D40" s="319"/>
      <c r="E40" s="319"/>
      <c r="F40" s="318"/>
      <c r="G40" s="319"/>
      <c r="H40" s="319"/>
      <c r="I40" s="319"/>
      <c r="J40" s="319"/>
      <c r="K40" s="319"/>
      <c r="L40" s="319"/>
      <c r="M40" s="319"/>
      <c r="N40" s="319"/>
      <c r="O40" s="17"/>
      <c r="P40" s="218" t="s">
        <v>21</v>
      </c>
      <c r="S40" s="114" t="s">
        <v>150</v>
      </c>
      <c r="T40" s="115"/>
      <c r="U40" s="115"/>
      <c r="V40" s="116" t="s">
        <v>153</v>
      </c>
      <c r="W40" s="115"/>
      <c r="X40" s="115"/>
      <c r="Y40" s="115"/>
    </row>
    <row r="41" spans="2:25" s="117" customFormat="1" ht="21.75" customHeight="1">
      <c r="B41" s="320" t="s">
        <v>101</v>
      </c>
      <c r="C41" s="321"/>
      <c r="D41" s="321"/>
      <c r="E41" s="321"/>
      <c r="F41" s="321"/>
      <c r="G41" s="321"/>
      <c r="H41" s="321"/>
      <c r="I41" s="321"/>
      <c r="J41" s="321"/>
      <c r="K41" s="321"/>
      <c r="L41" s="321"/>
      <c r="M41" s="321"/>
      <c r="N41" s="321"/>
      <c r="O41" s="321"/>
      <c r="P41" s="321"/>
      <c r="S41" s="114" t="s">
        <v>152</v>
      </c>
      <c r="T41" s="118"/>
      <c r="U41" s="118"/>
      <c r="V41" s="119" t="s">
        <v>154</v>
      </c>
      <c r="W41" s="118"/>
      <c r="X41" s="118"/>
      <c r="Y41" s="118"/>
    </row>
    <row r="42" spans="2:25" ht="23.25" customHeight="1">
      <c r="B42" s="219"/>
      <c r="C42" s="219"/>
      <c r="D42" s="219"/>
      <c r="E42" s="219"/>
      <c r="F42" s="219"/>
      <c r="G42" s="219"/>
      <c r="H42" s="219"/>
      <c r="I42" s="219"/>
      <c r="J42" s="219"/>
      <c r="K42" s="219"/>
      <c r="L42" s="219"/>
      <c r="M42" s="219"/>
      <c r="N42" s="219"/>
      <c r="O42" s="219"/>
      <c r="P42" s="219"/>
      <c r="S42" s="29"/>
      <c r="T42" s="29"/>
      <c r="U42" s="29"/>
      <c r="V42" s="119" t="s">
        <v>155</v>
      </c>
      <c r="W42" s="29"/>
      <c r="X42" s="29"/>
      <c r="Y42" s="29"/>
    </row>
    <row r="43" spans="2:25" ht="22.5" customHeight="1">
      <c r="B43" s="351" t="s">
        <v>32</v>
      </c>
      <c r="C43" s="351"/>
      <c r="D43" s="351"/>
      <c r="E43" s="351"/>
      <c r="F43" s="351"/>
      <c r="G43" s="351"/>
      <c r="H43" s="351"/>
      <c r="I43" s="351"/>
      <c r="J43" s="351"/>
      <c r="K43" s="351"/>
      <c r="L43" s="351"/>
      <c r="M43" s="351"/>
      <c r="N43" s="351"/>
      <c r="O43" s="351"/>
      <c r="P43" s="351"/>
      <c r="S43" s="29"/>
      <c r="T43" s="29"/>
      <c r="U43" s="29"/>
      <c r="V43" s="119" t="s">
        <v>156</v>
      </c>
      <c r="W43" s="29"/>
      <c r="X43" s="29"/>
      <c r="Y43" s="29"/>
    </row>
    <row r="44" spans="2:25" s="124" customFormat="1" ht="26.25" customHeight="1">
      <c r="B44" s="120"/>
      <c r="C44" s="121" t="s">
        <v>107</v>
      </c>
      <c r="D44" s="122"/>
      <c r="E44" s="122"/>
      <c r="F44" s="122"/>
      <c r="G44" s="122"/>
      <c r="H44" s="122"/>
      <c r="I44" s="122"/>
      <c r="J44" s="122"/>
      <c r="K44" s="122"/>
      <c r="L44" s="122"/>
      <c r="M44" s="122"/>
      <c r="N44" s="122"/>
      <c r="O44" s="122"/>
      <c r="P44" s="123"/>
      <c r="S44" s="125"/>
      <c r="T44" s="125"/>
      <c r="U44" s="125"/>
      <c r="V44" s="125"/>
      <c r="W44" s="125"/>
      <c r="X44" s="125"/>
      <c r="Y44" s="125"/>
    </row>
    <row r="45" spans="2:25" s="124" customFormat="1" ht="56.25" customHeight="1">
      <c r="B45" s="120"/>
      <c r="C45" s="339"/>
      <c r="D45" s="340"/>
      <c r="E45" s="340"/>
      <c r="F45" s="340"/>
      <c r="G45" s="340"/>
      <c r="H45" s="340"/>
      <c r="I45" s="340"/>
      <c r="J45" s="340"/>
      <c r="K45" s="340"/>
      <c r="L45" s="340"/>
      <c r="M45" s="340"/>
      <c r="N45" s="340"/>
      <c r="O45" s="340"/>
      <c r="P45" s="341"/>
      <c r="S45" s="125"/>
      <c r="T45" s="125"/>
      <c r="U45" s="125"/>
      <c r="V45" s="125"/>
      <c r="W45" s="125"/>
      <c r="X45" s="125"/>
      <c r="Y45" s="125"/>
    </row>
    <row r="46" spans="2:25" s="124" customFormat="1" ht="23.25" customHeight="1">
      <c r="B46" s="120"/>
      <c r="C46" s="126" t="s">
        <v>108</v>
      </c>
      <c r="D46" s="127"/>
      <c r="E46" s="127"/>
      <c r="F46" s="127"/>
      <c r="G46" s="127"/>
      <c r="H46" s="127"/>
      <c r="I46" s="127"/>
      <c r="J46" s="127"/>
      <c r="K46" s="127"/>
      <c r="L46" s="127"/>
      <c r="M46" s="127"/>
      <c r="N46" s="127"/>
      <c r="O46" s="127"/>
      <c r="P46" s="128"/>
      <c r="S46" s="105" t="s">
        <v>134</v>
      </c>
    </row>
    <row r="47" spans="2:25" s="124" customFormat="1" ht="32.25" customHeight="1">
      <c r="B47" s="120"/>
      <c r="C47" s="342"/>
      <c r="D47" s="343"/>
      <c r="E47" s="343"/>
      <c r="F47" s="343"/>
      <c r="G47" s="343"/>
      <c r="H47" s="343"/>
      <c r="I47" s="343"/>
      <c r="J47" s="343"/>
      <c r="K47" s="343"/>
      <c r="L47" s="343"/>
      <c r="M47" s="343"/>
      <c r="N47" s="343"/>
      <c r="O47" s="343"/>
      <c r="P47" s="344"/>
      <c r="S47" s="119" t="s">
        <v>157</v>
      </c>
      <c r="T47" s="125"/>
      <c r="V47" s="125"/>
    </row>
    <row r="48" spans="2:25" s="79" customFormat="1" ht="23.25" customHeight="1">
      <c r="B48" s="129"/>
      <c r="C48" s="345" t="s">
        <v>109</v>
      </c>
      <c r="D48" s="346"/>
      <c r="E48" s="346"/>
      <c r="F48" s="346"/>
      <c r="G48" s="346"/>
      <c r="H48" s="346"/>
      <c r="I48" s="346"/>
      <c r="J48" s="346"/>
      <c r="K48" s="346"/>
      <c r="L48" s="346"/>
      <c r="M48" s="346"/>
      <c r="N48" s="346"/>
      <c r="O48" s="346"/>
      <c r="P48" s="346"/>
      <c r="S48" s="130" t="s">
        <v>158</v>
      </c>
      <c r="T48" s="125"/>
      <c r="V48" s="131"/>
    </row>
    <row r="49" spans="2:23" s="79" customFormat="1" ht="20.25" customHeight="1">
      <c r="B49" s="129"/>
      <c r="C49" s="347" t="s">
        <v>110</v>
      </c>
      <c r="D49" s="348"/>
      <c r="E49" s="348"/>
      <c r="F49" s="348"/>
      <c r="G49" s="348"/>
      <c r="H49" s="348"/>
      <c r="I49" s="348"/>
      <c r="J49" s="348"/>
      <c r="K49" s="348"/>
      <c r="L49" s="348"/>
      <c r="M49" s="348"/>
      <c r="N49" s="348"/>
      <c r="O49" s="348"/>
      <c r="P49" s="348"/>
      <c r="S49" s="130" t="s">
        <v>159</v>
      </c>
      <c r="T49" s="131"/>
      <c r="V49" s="131"/>
    </row>
    <row r="50" spans="2:23" ht="17.25" customHeight="1">
      <c r="B50" s="132"/>
      <c r="C50" s="133"/>
      <c r="D50" s="134"/>
      <c r="E50" s="134"/>
      <c r="F50" s="134"/>
      <c r="G50" s="134"/>
      <c r="H50" s="134"/>
      <c r="I50" s="134"/>
      <c r="J50" s="134"/>
      <c r="K50" s="134"/>
      <c r="L50" s="134"/>
      <c r="M50" s="134"/>
      <c r="N50" s="134"/>
      <c r="O50" s="134"/>
      <c r="P50" s="134"/>
      <c r="S50" s="135" t="s">
        <v>160</v>
      </c>
      <c r="T50" s="131"/>
      <c r="V50" s="29"/>
    </row>
    <row r="51" spans="2:23" ht="18" customHeight="1">
      <c r="B51" s="349" t="s">
        <v>22</v>
      </c>
      <c r="C51" s="349"/>
      <c r="D51" s="349"/>
      <c r="E51" s="349"/>
      <c r="F51" s="349"/>
      <c r="G51" s="349"/>
      <c r="H51" s="349"/>
      <c r="I51" s="349"/>
      <c r="J51" s="349"/>
      <c r="K51" s="349"/>
      <c r="L51" s="349"/>
      <c r="M51" s="349"/>
      <c r="N51" s="349"/>
      <c r="O51" s="349"/>
      <c r="P51" s="349"/>
      <c r="S51" s="135" t="s">
        <v>161</v>
      </c>
      <c r="T51" s="29"/>
      <c r="V51" s="29"/>
    </row>
    <row r="52" spans="2:23" s="136" customFormat="1" ht="17.25" customHeight="1">
      <c r="C52" s="350" t="s">
        <v>163</v>
      </c>
      <c r="D52" s="350"/>
      <c r="E52" s="350"/>
      <c r="F52" s="350"/>
      <c r="G52" s="350"/>
      <c r="H52" s="350"/>
      <c r="I52" s="350"/>
      <c r="J52" s="350"/>
      <c r="K52" s="350"/>
      <c r="L52" s="350"/>
      <c r="M52" s="350"/>
      <c r="N52" s="350"/>
      <c r="O52" s="350"/>
      <c r="P52" s="350"/>
      <c r="R52" s="137"/>
      <c r="S52" s="135" t="s">
        <v>162</v>
      </c>
      <c r="T52" s="29"/>
      <c r="V52" s="138"/>
      <c r="W52" s="137"/>
    </row>
    <row r="53" spans="2:23" s="136" customFormat="1" ht="19.5" customHeight="1">
      <c r="B53" s="220"/>
      <c r="C53" s="350"/>
      <c r="D53" s="350"/>
      <c r="E53" s="350"/>
      <c r="F53" s="350"/>
      <c r="G53" s="350"/>
      <c r="H53" s="350"/>
      <c r="I53" s="350"/>
      <c r="J53" s="350"/>
      <c r="K53" s="350"/>
      <c r="L53" s="350"/>
      <c r="M53" s="350"/>
      <c r="N53" s="350"/>
      <c r="O53" s="350"/>
      <c r="P53" s="350"/>
      <c r="R53" s="137"/>
      <c r="S53" s="137"/>
      <c r="T53" s="138"/>
      <c r="U53" s="138"/>
      <c r="V53" s="138"/>
      <c r="W53" s="137"/>
    </row>
    <row r="54" spans="2:23" s="89" customFormat="1" ht="20.25" customHeight="1">
      <c r="B54" s="139"/>
      <c r="C54" s="338"/>
      <c r="D54" s="338"/>
      <c r="E54" s="338"/>
      <c r="F54" s="338"/>
      <c r="G54" s="338"/>
      <c r="H54" s="338"/>
      <c r="I54" s="338"/>
      <c r="J54" s="338"/>
      <c r="K54" s="338"/>
      <c r="L54" s="338"/>
      <c r="M54" s="338"/>
      <c r="N54" s="338"/>
      <c r="O54" s="338"/>
      <c r="P54" s="338"/>
      <c r="R54" s="31"/>
      <c r="S54" s="31"/>
      <c r="T54" s="31"/>
      <c r="U54" s="31"/>
      <c r="V54" s="31"/>
      <c r="W54" s="31"/>
    </row>
    <row r="55" spans="2:23" ht="21.95" customHeight="1">
      <c r="C55" s="102"/>
      <c r="D55" s="102"/>
      <c r="E55" s="102"/>
      <c r="F55" s="102"/>
      <c r="G55" s="102"/>
      <c r="H55" s="102"/>
      <c r="I55" s="73"/>
      <c r="J55" s="73"/>
      <c r="K55" s="73"/>
      <c r="L55" s="73"/>
    </row>
    <row r="56" spans="2:23" ht="21.95" customHeight="1">
      <c r="C56" s="72"/>
      <c r="D56" s="102"/>
      <c r="E56" s="102"/>
      <c r="F56" s="102"/>
      <c r="G56" s="102"/>
      <c r="H56" s="102"/>
      <c r="I56" s="73"/>
      <c r="J56" s="73"/>
      <c r="K56" s="73"/>
      <c r="L56" s="73"/>
    </row>
    <row r="57" spans="2:23" ht="21.95" customHeight="1">
      <c r="C57" s="72"/>
      <c r="D57" s="102"/>
      <c r="E57" s="102"/>
      <c r="F57" s="102"/>
      <c r="G57" s="102"/>
      <c r="H57" s="102"/>
      <c r="I57" s="73"/>
      <c r="J57" s="73"/>
      <c r="K57" s="73"/>
      <c r="L57" s="73"/>
    </row>
    <row r="58" spans="2:23" ht="21.95" customHeight="1"/>
  </sheetData>
  <sheetProtection algorithmName="SHA-512" hashValue="oX8fIyz3oSbwcnAZL77y7xLqeTQGilKGc6y/tTOhmK04uH0E9rF/8UnI0yea/+4pQgEJQnQej489iIyeMDJ+5g==" saltValue="ucOAenQ7TxHNowrp5GWwVQ==" spinCount="100000" sheet="1" objects="1" scenarios="1"/>
  <mergeCells count="57">
    <mergeCell ref="R2:W2"/>
    <mergeCell ref="C54:P54"/>
    <mergeCell ref="C45:P45"/>
    <mergeCell ref="C47:P47"/>
    <mergeCell ref="C48:P48"/>
    <mergeCell ref="C49:P49"/>
    <mergeCell ref="B51:P51"/>
    <mergeCell ref="C52:P53"/>
    <mergeCell ref="B43:P43"/>
    <mergeCell ref="C35:D35"/>
    <mergeCell ref="B37:P37"/>
    <mergeCell ref="C38:E38"/>
    <mergeCell ref="F38:N38"/>
    <mergeCell ref="O38:P38"/>
    <mergeCell ref="C39:E39"/>
    <mergeCell ref="F39:N39"/>
    <mergeCell ref="C40:E40"/>
    <mergeCell ref="F40:N40"/>
    <mergeCell ref="B41:P41"/>
    <mergeCell ref="C29:D29"/>
    <mergeCell ref="B30:D31"/>
    <mergeCell ref="C32:D32"/>
    <mergeCell ref="B33:D34"/>
    <mergeCell ref="B27:D28"/>
    <mergeCell ref="B3:J3"/>
    <mergeCell ref="B6:P6"/>
    <mergeCell ref="B7:P7"/>
    <mergeCell ref="B18:D20"/>
    <mergeCell ref="B21:D22"/>
    <mergeCell ref="B13:D13"/>
    <mergeCell ref="B14:D14"/>
    <mergeCell ref="C15:D15"/>
    <mergeCell ref="C16:D16"/>
    <mergeCell ref="B17:D17"/>
    <mergeCell ref="D10:E10"/>
    <mergeCell ref="G10:H10"/>
    <mergeCell ref="B1:D1"/>
    <mergeCell ref="E1:F1"/>
    <mergeCell ref="C23:D23"/>
    <mergeCell ref="B24:D25"/>
    <mergeCell ref="C26:D26"/>
    <mergeCell ref="G1:H1"/>
    <mergeCell ref="I1:J1"/>
    <mergeCell ref="J10:K10"/>
    <mergeCell ref="M10:O10"/>
    <mergeCell ref="B4:P4"/>
    <mergeCell ref="B5:P5"/>
    <mergeCell ref="K1:L1"/>
    <mergeCell ref="M1:N1"/>
    <mergeCell ref="O1:P1"/>
    <mergeCell ref="B2:D2"/>
    <mergeCell ref="E2:F2"/>
    <mergeCell ref="G2:H2"/>
    <mergeCell ref="I2:J2"/>
    <mergeCell ref="K2:L2"/>
    <mergeCell ref="M2:N2"/>
    <mergeCell ref="O2:P2"/>
  </mergeCells>
  <phoneticPr fontId="4"/>
  <conditionalFormatting sqref="C39:O40">
    <cfRule type="containsBlanks" dxfId="4" priority="3">
      <formula>LEN(TRIM(C39))=0</formula>
    </cfRule>
  </conditionalFormatting>
  <conditionalFormatting sqref="C45:P45">
    <cfRule type="containsBlanks" dxfId="3" priority="2">
      <formula>LEN(TRIM(C45))=0</formula>
    </cfRule>
  </conditionalFormatting>
  <conditionalFormatting sqref="C47:P47">
    <cfRule type="containsBlanks" dxfId="2" priority="1">
      <formula>LEN(TRIM(C47))=0</formula>
    </cfRule>
  </conditionalFormatting>
  <conditionalFormatting sqref="G1:H2">
    <cfRule type="containsBlanks" dxfId="1" priority="4">
      <formula>LEN(TRIM(G1))=0</formula>
    </cfRule>
    <cfRule type="containsBlanks" dxfId="0" priority="6">
      <formula>LEN(TRIM(G1))=0</formula>
    </cfRule>
  </conditionalFormatting>
  <dataValidations count="1">
    <dataValidation type="list" allowBlank="1" showInputMessage="1" showErrorMessage="1" sqref="Q3" xr:uid="{EB0994A9-8803-433C-84DC-73978A246ADE}">
      <formula1>$R$27:$R$29</formula1>
    </dataValidation>
  </dataValidations>
  <pageMargins left="0.72" right="0.49" top="0.74803149606299213" bottom="0.39370078740157483" header="0.31496062992125984" footer="0.19685039370078741"/>
  <pageSetup paperSize="9" scale="95" firstPageNumber="22" fitToHeight="0" orientation="portrait" useFirstPageNumber="1" r:id="rId1"/>
  <rowBreaks count="1" manualBreakCount="1">
    <brk id="35"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 様式第11号-1</vt:lpstr>
      <vt:lpstr>別紙3 様式第11号-2</vt:lpstr>
      <vt:lpstr>'別紙3 様式第11号-1'!Print_Area</vt:lpstr>
      <vt:lpstr>'別紙3 様式第11号-2'!Print_Area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midori07</cp:lastModifiedBy>
  <cp:lastPrinted>2023-05-08T01:51:43Z</cp:lastPrinted>
  <dcterms:created xsi:type="dcterms:W3CDTF">2017-03-30T08:45:25Z</dcterms:created>
  <dcterms:modified xsi:type="dcterms:W3CDTF">2023-05-08T01:52:06Z</dcterms:modified>
</cp:coreProperties>
</file>